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autoCompressPictures="0"/>
  <bookViews>
    <workbookView xWindow="980" yWindow="0" windowWidth="26520" windowHeight="15120" tabRatio="500"/>
  </bookViews>
  <sheets>
    <sheet name="2018-19" sheetId="2" r:id="rId1"/>
  </sheets>
  <definedNames>
    <definedName name="_xlnm.Print_Area" localSheetId="0">'2018-19'!$A$1:$O$58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2" l="1"/>
  <c r="D64" i="2"/>
  <c r="D62" i="2"/>
  <c r="D61" i="2"/>
  <c r="O48" i="2"/>
  <c r="D48" i="2"/>
  <c r="R49" i="2"/>
  <c r="R47" i="2"/>
  <c r="R44" i="2"/>
  <c r="R43" i="2"/>
  <c r="R41" i="2"/>
  <c r="R38" i="2"/>
  <c r="R37" i="2"/>
  <c r="R35" i="2"/>
  <c r="R34" i="2"/>
  <c r="R33" i="2"/>
  <c r="R31" i="2"/>
  <c r="R29" i="2"/>
  <c r="R22" i="2"/>
  <c r="R21" i="2"/>
  <c r="R16" i="2"/>
  <c r="R15" i="2"/>
  <c r="R12" i="2"/>
  <c r="R11" i="2"/>
  <c r="R7" i="2"/>
  <c r="R5" i="2"/>
  <c r="J45" i="2"/>
  <c r="O45" i="2"/>
  <c r="R45" i="2"/>
  <c r="J39" i="2"/>
  <c r="J48" i="2"/>
  <c r="J23" i="2"/>
  <c r="J18" i="2"/>
  <c r="J25" i="2"/>
  <c r="J50" i="2"/>
  <c r="O28" i="2"/>
  <c r="R28" i="2"/>
  <c r="O30" i="2"/>
  <c r="R30" i="2"/>
  <c r="O32" i="2"/>
  <c r="R32" i="2"/>
  <c r="O36" i="2"/>
  <c r="O46" i="2"/>
  <c r="R46" i="2"/>
  <c r="O6" i="2"/>
  <c r="O13" i="2"/>
  <c r="O23" i="2"/>
  <c r="D39" i="2"/>
  <c r="D8" i="2"/>
  <c r="D13" i="2"/>
  <c r="R13" i="2"/>
  <c r="D23" i="2"/>
  <c r="R23" i="2"/>
  <c r="O39" i="2"/>
  <c r="R36" i="2"/>
  <c r="O8" i="2"/>
  <c r="R8" i="2"/>
  <c r="R6" i="2"/>
  <c r="R39" i="2"/>
  <c r="D18" i="2"/>
  <c r="O18" i="2"/>
  <c r="O25" i="2"/>
  <c r="O50" i="2"/>
  <c r="D25" i="2"/>
  <c r="R48" i="2"/>
  <c r="R18" i="2"/>
  <c r="D50" i="2"/>
  <c r="R50" i="2"/>
  <c r="R25" i="2"/>
</calcChain>
</file>

<file path=xl/sharedStrings.xml><?xml version="1.0" encoding="utf-8"?>
<sst xmlns="http://schemas.openxmlformats.org/spreadsheetml/2006/main" count="130" uniqueCount="73">
  <si>
    <t>Income</t>
  </si>
  <si>
    <t>Bank Service Charges</t>
  </si>
  <si>
    <t>Donations - All</t>
  </si>
  <si>
    <t>Corporate Donations</t>
  </si>
  <si>
    <t>Donations</t>
  </si>
  <si>
    <t>all checks</t>
  </si>
  <si>
    <t>Denim &amp; Diamonds</t>
  </si>
  <si>
    <t>In-Kind Donations</t>
  </si>
  <si>
    <t>Total Donations - All</t>
  </si>
  <si>
    <t>Security Items</t>
  </si>
  <si>
    <t>Entertainment</t>
  </si>
  <si>
    <t>Fundraising Activities</t>
  </si>
  <si>
    <t>cks 1265+250</t>
  </si>
  <si>
    <t>Fundraising Activities - Other</t>
  </si>
  <si>
    <t>Total Fundraising Activities</t>
  </si>
  <si>
    <t>Ticket Sales*</t>
  </si>
  <si>
    <t>$160 cash at door</t>
  </si>
  <si>
    <t>Yard Signs</t>
  </si>
  <si>
    <t>52 sold</t>
  </si>
  <si>
    <t>Total Income</t>
  </si>
  <si>
    <t>Cost of Goods Sold</t>
  </si>
  <si>
    <t>Total COGS</t>
  </si>
  <si>
    <t>Decorations</t>
  </si>
  <si>
    <t>Gross Profit</t>
  </si>
  <si>
    <t>Registration Gifts</t>
  </si>
  <si>
    <t>Expense</t>
  </si>
  <si>
    <t>Raffle Gifts</t>
  </si>
  <si>
    <t>Business Licenses and Permits</t>
  </si>
  <si>
    <t>Fire Marshall</t>
  </si>
  <si>
    <t>Online Transaction Fees</t>
  </si>
  <si>
    <t>Food and Beverage</t>
  </si>
  <si>
    <t>Gifts</t>
  </si>
  <si>
    <t>Total Gifts</t>
  </si>
  <si>
    <t>Office Supplies</t>
  </si>
  <si>
    <t>Postage and Delivery</t>
  </si>
  <si>
    <t>Total Expense</t>
  </si>
  <si>
    <t>Net Income</t>
  </si>
  <si>
    <t>Raffle Prizes</t>
  </si>
  <si>
    <t>Pass the Parcel</t>
  </si>
  <si>
    <t>Guessing Game</t>
  </si>
  <si>
    <t>Yard Signs Cost</t>
  </si>
  <si>
    <t>Fall Social Expenses</t>
  </si>
  <si>
    <t>Office Supplies/Printing</t>
  </si>
  <si>
    <t>Donation Letter Printing/Postage</t>
  </si>
  <si>
    <t>Website ($85 in future years, w/PTSA)</t>
  </si>
  <si>
    <t>Insurance ($90 in future years, w/PTSA)</t>
  </si>
  <si>
    <t>In-kind Prize/Food Expenses</t>
  </si>
  <si>
    <t>In-Kind Prize/Food Donations</t>
  </si>
  <si>
    <t>ANGC BUDGET 2018-2019 VS ACTUAL</t>
  </si>
  <si>
    <t>Cost of Goods Sold (yard signs)</t>
  </si>
  <si>
    <t>Gifts - Other</t>
  </si>
  <si>
    <t>Fall Social (Denim &amp; Diamonds in 17/18)</t>
  </si>
  <si>
    <t xml:space="preserve">Notes:  </t>
  </si>
  <si>
    <t>Giveaways/Prizes/Gifts</t>
  </si>
  <si>
    <t>Registration Swag/Gifts</t>
  </si>
  <si>
    <t>Business Licenses and Permits (Fire Marshall)</t>
  </si>
  <si>
    <t>BUDGET 
2018-19</t>
  </si>
  <si>
    <t>ACTUAL 
2017-18</t>
  </si>
  <si>
    <t>BUDGET 
2017-18</t>
  </si>
  <si>
    <t>2018-19 BUDGET to 
2018-17 ACTUAL</t>
  </si>
  <si>
    <t>Revenue</t>
  </si>
  <si>
    <t>Total Revenue</t>
  </si>
  <si>
    <t>1.  Food &amp; Beverage and Raffle Prizes costs are higher because we are not asking for donations in 2019 ($300 food, $1300 prizes)</t>
  </si>
  <si>
    <t>2.  Actual Office Supplies cost in 2018-17 was $25.95; Printing was $172.72; the budget was $150 &amp; $475 respectively</t>
  </si>
  <si>
    <t>Adjustments</t>
  </si>
  <si>
    <t>Paypal account as of 6/30/2018</t>
  </si>
  <si>
    <t>Available Cash 7/1/2018</t>
  </si>
  <si>
    <t>Cash Balances</t>
  </si>
  <si>
    <t>6/29/2018 Bank Statement</t>
  </si>
  <si>
    <t>Outstanding checks &amp; deposits per Cheryl</t>
  </si>
  <si>
    <t xml:space="preserve">Carryover from 2018   </t>
  </si>
  <si>
    <t>Net Income 2018-19   </t>
  </si>
  <si>
    <t>Carryover to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</si>
</sst>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000000"/>
      </left>
      <right/>
      <top style="thin">
        <color auto="1"/>
      </top>
      <bottom style="double">
        <color auto="1"/>
      </bottom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Font="1" applyAlignment="1"/>
    <xf numFmtId="0" fontId="1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0" fillId="0" borderId="1" xfId="0" applyFont="1" applyBorder="1"/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0" fillId="0" borderId="2" xfId="0" applyNumberFormat="1" applyFont="1" applyBorder="1"/>
    <xf numFmtId="0" fontId="0" fillId="0" borderId="0" xfId="0" applyFont="1" applyAlignment="1">
      <alignment horizontal="left"/>
    </xf>
    <xf numFmtId="164" fontId="3" fillId="0" borderId="2" xfId="0" applyNumberFormat="1" applyFont="1" applyBorder="1"/>
    <xf numFmtId="0" fontId="0" fillId="0" borderId="0" xfId="0" quotePrefix="1" applyFont="1"/>
    <xf numFmtId="0" fontId="0" fillId="0" borderId="0" xfId="0" applyFont="1"/>
    <xf numFmtId="164" fontId="0" fillId="0" borderId="0" xfId="0" applyNumberFormat="1" applyFont="1" applyAlignment="1"/>
    <xf numFmtId="164" fontId="0" fillId="0" borderId="0" xfId="0" applyNumberFormat="1" applyFont="1" applyFill="1"/>
    <xf numFmtId="0" fontId="0" fillId="0" borderId="0" xfId="0" applyFont="1" applyFill="1" applyAlignment="1"/>
    <xf numFmtId="164" fontId="0" fillId="0" borderId="2" xfId="0" applyNumberFormat="1" applyFont="1" applyFill="1" applyBorder="1"/>
    <xf numFmtId="164" fontId="0" fillId="0" borderId="0" xfId="0" applyNumberFormat="1" applyFont="1" applyFill="1" applyAlignment="1"/>
    <xf numFmtId="164" fontId="0" fillId="0" borderId="0" xfId="0" applyNumberFormat="1" applyFont="1" applyBorder="1"/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8" fillId="0" borderId="0" xfId="0" applyNumberFormat="1" applyFont="1"/>
    <xf numFmtId="164" fontId="9" fillId="0" borderId="0" xfId="0" applyNumberFormat="1" applyFont="1"/>
    <xf numFmtId="164" fontId="8" fillId="0" borderId="0" xfId="0" applyNumberFormat="1" applyFont="1" applyFill="1"/>
    <xf numFmtId="0" fontId="10" fillId="0" borderId="0" xfId="0" applyFont="1"/>
    <xf numFmtId="0" fontId="10" fillId="0" borderId="0" xfId="0" applyFont="1" applyFill="1"/>
    <xf numFmtId="0" fontId="3" fillId="0" borderId="0" xfId="0" applyFont="1" applyFill="1"/>
    <xf numFmtId="164" fontId="3" fillId="0" borderId="3" xfId="0" applyNumberFormat="1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164" fontId="9" fillId="0" borderId="3" xfId="0" applyNumberFormat="1" applyFont="1" applyFill="1" applyBorder="1"/>
    <xf numFmtId="0" fontId="11" fillId="0" borderId="0" xfId="0" applyFont="1" applyAlignment="1"/>
    <xf numFmtId="0" fontId="10" fillId="0" borderId="0" xfId="0" applyFont="1" applyAlignment="1"/>
    <xf numFmtId="0" fontId="0" fillId="2" borderId="0" xfId="0" applyFont="1" applyFill="1" applyAlignment="1"/>
    <xf numFmtId="164" fontId="0" fillId="0" borderId="5" xfId="0" applyNumberFormat="1" applyFont="1" applyBorder="1"/>
    <xf numFmtId="0" fontId="10" fillId="2" borderId="0" xfId="0" applyFont="1" applyFill="1" applyAlignment="1"/>
    <xf numFmtId="0" fontId="3" fillId="0" borderId="0" xfId="0" applyFont="1" applyAlignment="1"/>
    <xf numFmtId="164" fontId="9" fillId="0" borderId="2" xfId="0" applyNumberFormat="1" applyFont="1" applyBorder="1"/>
    <xf numFmtId="164" fontId="9" fillId="2" borderId="5" xfId="0" applyNumberFormat="1" applyFont="1" applyFill="1" applyBorder="1"/>
    <xf numFmtId="164" fontId="3" fillId="2" borderId="5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right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/>
    <xf numFmtId="164" fontId="9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007"/>
  <sheetViews>
    <sheetView tabSelected="1" topLeftCell="A23" workbookViewId="0">
      <selection activeCell="C55" sqref="C55"/>
    </sheetView>
  </sheetViews>
  <sheetFormatPr baseColWidth="10" defaultColWidth="14.5" defaultRowHeight="15" customHeight="1" x14ac:dyDescent="0"/>
  <cols>
    <col min="1" max="1" width="5.6640625" customWidth="1"/>
    <col min="2" max="2" width="4.83203125" customWidth="1"/>
    <col min="3" max="3" width="38.1640625" customWidth="1"/>
    <col min="4" max="4" width="15.6640625" customWidth="1"/>
    <col min="5" max="5" width="1" hidden="1" customWidth="1"/>
    <col min="6" max="6" width="4.33203125" hidden="1" customWidth="1"/>
    <col min="7" max="8" width="8.6640625" hidden="1" customWidth="1"/>
    <col min="9" max="9" width="19.5" hidden="1" customWidth="1"/>
    <col min="10" max="10" width="15.6640625" customWidth="1"/>
    <col min="11" max="11" width="8.6640625" hidden="1" customWidth="1"/>
    <col min="12" max="12" width="5.6640625" hidden="1" customWidth="1"/>
    <col min="13" max="13" width="4.83203125" hidden="1" customWidth="1"/>
    <col min="14" max="14" width="41.33203125" hidden="1" customWidth="1"/>
    <col min="15" max="15" width="15.6640625" customWidth="1"/>
    <col min="16" max="16" width="21.1640625" hidden="1" customWidth="1"/>
    <col min="17" max="17" width="8.6640625" hidden="1" customWidth="1"/>
    <col min="18" max="18" width="16.6640625" customWidth="1"/>
    <col min="19" max="25" width="8.6640625" customWidth="1"/>
  </cols>
  <sheetData>
    <row r="1" spans="1:25" ht="20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1"/>
      <c r="T1" s="1"/>
      <c r="U1" s="1"/>
      <c r="V1" s="1"/>
      <c r="W1" s="1"/>
      <c r="X1" s="1"/>
      <c r="Y1" s="1"/>
    </row>
    <row r="2" spans="1:25">
      <c r="D2" s="2"/>
      <c r="E2" s="2"/>
      <c r="F2" s="6"/>
      <c r="H2" s="4"/>
      <c r="I2" s="4"/>
      <c r="J2" s="5"/>
      <c r="O2" s="2"/>
      <c r="P2" s="3"/>
    </row>
    <row r="3" spans="1:25" ht="45">
      <c r="A3" s="30" t="s">
        <v>60</v>
      </c>
      <c r="B3" s="7"/>
      <c r="C3" s="7"/>
      <c r="D3" s="23" t="s">
        <v>56</v>
      </c>
      <c r="E3" s="24"/>
      <c r="F3" s="25"/>
      <c r="G3" s="26" t="s">
        <v>0</v>
      </c>
      <c r="H3" s="26"/>
      <c r="I3" s="26"/>
      <c r="J3" s="23" t="s">
        <v>58</v>
      </c>
      <c r="K3" s="7"/>
      <c r="L3" s="26" t="s">
        <v>0</v>
      </c>
      <c r="M3" s="26"/>
      <c r="N3" s="26"/>
      <c r="O3" s="23" t="s">
        <v>57</v>
      </c>
      <c r="P3" s="26"/>
      <c r="Q3" s="26"/>
      <c r="R3" s="23" t="s">
        <v>59</v>
      </c>
      <c r="S3" s="7"/>
      <c r="T3" s="7"/>
      <c r="U3" s="7"/>
      <c r="V3" s="7"/>
      <c r="W3" s="7"/>
      <c r="X3" s="7"/>
      <c r="Y3" s="7"/>
    </row>
    <row r="4" spans="1:25" ht="14">
      <c r="B4" s="38" t="s">
        <v>2</v>
      </c>
      <c r="E4" s="2"/>
      <c r="F4" s="6"/>
      <c r="H4" t="s">
        <v>2</v>
      </c>
      <c r="J4" s="2"/>
      <c r="M4" t="s">
        <v>2</v>
      </c>
      <c r="O4" s="2"/>
      <c r="P4" s="3"/>
    </row>
    <row r="5" spans="1:25" ht="14">
      <c r="C5" t="s">
        <v>3</v>
      </c>
      <c r="D5" s="2">
        <v>1000</v>
      </c>
      <c r="E5" s="2"/>
      <c r="F5" s="6"/>
      <c r="I5" t="s">
        <v>3</v>
      </c>
      <c r="J5" s="2">
        <v>3000</v>
      </c>
      <c r="N5" t="s">
        <v>3</v>
      </c>
      <c r="O5" s="2">
        <v>2050</v>
      </c>
      <c r="P5" s="3" t="s">
        <v>5</v>
      </c>
      <c r="R5" s="27">
        <f>D5-O5</f>
        <v>-1050</v>
      </c>
    </row>
    <row r="6" spans="1:25" ht="14">
      <c r="C6" t="s">
        <v>4</v>
      </c>
      <c r="D6" s="2">
        <v>10000</v>
      </c>
      <c r="E6" s="2"/>
      <c r="F6" s="6"/>
      <c r="I6" t="s">
        <v>4</v>
      </c>
      <c r="J6" s="2">
        <v>8000</v>
      </c>
      <c r="N6" t="s">
        <v>4</v>
      </c>
      <c r="O6" s="2">
        <f>10525-1000</f>
        <v>9525</v>
      </c>
      <c r="P6" s="11"/>
      <c r="R6" s="2">
        <f t="shared" ref="R6:R8" si="0">D6-O6</f>
        <v>475</v>
      </c>
    </row>
    <row r="7" spans="1:25" ht="14">
      <c r="C7" t="s">
        <v>47</v>
      </c>
      <c r="D7" s="2">
        <v>1000</v>
      </c>
      <c r="E7" s="2"/>
      <c r="F7" s="6"/>
      <c r="I7" t="s">
        <v>7</v>
      </c>
      <c r="J7" s="2">
        <v>0</v>
      </c>
      <c r="N7" t="s">
        <v>7</v>
      </c>
      <c r="O7" s="2">
        <v>1292</v>
      </c>
      <c r="P7" s="3">
        <v>1292</v>
      </c>
      <c r="R7" s="2">
        <f t="shared" si="0"/>
        <v>-292</v>
      </c>
    </row>
    <row r="8" spans="1:25" ht="14">
      <c r="B8" s="39" t="s">
        <v>8</v>
      </c>
      <c r="D8" s="14">
        <f>D5+D6+D7</f>
        <v>12000</v>
      </c>
      <c r="E8" s="8"/>
      <c r="F8" s="9"/>
      <c r="G8" s="43"/>
      <c r="H8" s="43" t="s">
        <v>8</v>
      </c>
      <c r="I8" s="43"/>
      <c r="J8" s="14">
        <v>12000</v>
      </c>
      <c r="K8" s="43"/>
      <c r="L8" s="43"/>
      <c r="M8" s="43" t="s">
        <v>8</v>
      </c>
      <c r="N8" s="43"/>
      <c r="O8" s="14">
        <f>O5+O6+O7</f>
        <v>12867</v>
      </c>
      <c r="P8" s="10"/>
      <c r="Q8" s="43"/>
      <c r="R8" s="14">
        <f t="shared" si="0"/>
        <v>-867</v>
      </c>
    </row>
    <row r="9" spans="1:25" ht="14">
      <c r="D9" s="2"/>
      <c r="E9" s="2"/>
      <c r="F9" s="6"/>
      <c r="J9" s="2"/>
      <c r="O9" s="2"/>
      <c r="P9" s="3"/>
    </row>
    <row r="10" spans="1:25" ht="14">
      <c r="B10" t="s">
        <v>11</v>
      </c>
      <c r="D10" s="2"/>
      <c r="E10" s="2"/>
      <c r="F10" s="6"/>
      <c r="H10" t="s">
        <v>11</v>
      </c>
      <c r="J10" s="2"/>
      <c r="M10" t="s">
        <v>11</v>
      </c>
      <c r="O10" s="2"/>
      <c r="P10" s="3"/>
    </row>
    <row r="11" spans="1:25" ht="14">
      <c r="C11" t="s">
        <v>51</v>
      </c>
      <c r="D11" s="2">
        <v>4000</v>
      </c>
      <c r="E11" s="2"/>
      <c r="F11" s="6"/>
      <c r="I11" t="s">
        <v>6</v>
      </c>
      <c r="J11" s="2">
        <v>7000</v>
      </c>
      <c r="N11" t="s">
        <v>6</v>
      </c>
      <c r="O11" s="2">
        <v>7515</v>
      </c>
      <c r="P11" s="3" t="s">
        <v>12</v>
      </c>
      <c r="R11" s="27">
        <f t="shared" ref="R11:R50" si="1">D11-O11</f>
        <v>-3515</v>
      </c>
    </row>
    <row r="12" spans="1:25" ht="14">
      <c r="C12" t="s">
        <v>13</v>
      </c>
      <c r="D12" s="2">
        <v>0</v>
      </c>
      <c r="E12" s="2"/>
      <c r="F12" s="6"/>
      <c r="I12" t="s">
        <v>13</v>
      </c>
      <c r="J12" s="2">
        <v>0</v>
      </c>
      <c r="N12" t="s">
        <v>13</v>
      </c>
      <c r="O12" s="2">
        <v>0</v>
      </c>
      <c r="P12" s="3"/>
      <c r="R12" s="2">
        <f t="shared" si="1"/>
        <v>0</v>
      </c>
    </row>
    <row r="13" spans="1:25" ht="14">
      <c r="B13" s="39" t="s">
        <v>14</v>
      </c>
      <c r="D13" s="14">
        <f>D11+D12</f>
        <v>4000</v>
      </c>
      <c r="E13" s="8"/>
      <c r="F13" s="9"/>
      <c r="G13" s="43"/>
      <c r="H13" s="43" t="s">
        <v>14</v>
      </c>
      <c r="I13" s="43"/>
      <c r="J13" s="14">
        <v>7000</v>
      </c>
      <c r="K13" s="43"/>
      <c r="L13" s="43"/>
      <c r="M13" s="43" t="s">
        <v>14</v>
      </c>
      <c r="N13" s="43"/>
      <c r="O13" s="14">
        <f>O11+O12</f>
        <v>7515</v>
      </c>
      <c r="P13" s="10"/>
      <c r="Q13" s="43"/>
      <c r="R13" s="44">
        <f t="shared" si="1"/>
        <v>-3515</v>
      </c>
    </row>
    <row r="14" spans="1:25" ht="14">
      <c r="D14" s="2"/>
      <c r="E14" s="2"/>
      <c r="F14" s="6"/>
      <c r="J14" s="2"/>
      <c r="O14" s="2"/>
      <c r="P14" s="3"/>
      <c r="R14" s="2"/>
    </row>
    <row r="15" spans="1:25" ht="14">
      <c r="B15" t="s">
        <v>15</v>
      </c>
      <c r="D15" s="2">
        <v>5000</v>
      </c>
      <c r="E15" s="2"/>
      <c r="F15" s="6"/>
      <c r="H15" t="s">
        <v>15</v>
      </c>
      <c r="J15" s="2">
        <v>5000</v>
      </c>
      <c r="M15" t="s">
        <v>15</v>
      </c>
      <c r="O15" s="2">
        <v>3675</v>
      </c>
      <c r="P15" s="3" t="s">
        <v>16</v>
      </c>
      <c r="R15" s="2">
        <f t="shared" si="1"/>
        <v>1325</v>
      </c>
    </row>
    <row r="16" spans="1:25" ht="14">
      <c r="B16" t="s">
        <v>17</v>
      </c>
      <c r="D16" s="2">
        <v>1250</v>
      </c>
      <c r="E16" s="2"/>
      <c r="F16" s="6"/>
      <c r="H16" t="s">
        <v>17</v>
      </c>
      <c r="J16" s="2">
        <v>1000</v>
      </c>
      <c r="M16" t="s">
        <v>17</v>
      </c>
      <c r="O16" s="2">
        <v>1300</v>
      </c>
      <c r="P16" s="3" t="s">
        <v>18</v>
      </c>
      <c r="R16" s="27">
        <f t="shared" si="1"/>
        <v>-50</v>
      </c>
    </row>
    <row r="17" spans="1:25" ht="14">
      <c r="D17" s="2"/>
      <c r="E17" s="2"/>
      <c r="F17" s="6"/>
      <c r="J17" s="2"/>
      <c r="O17" s="2"/>
      <c r="P17" s="3"/>
      <c r="R17" s="2"/>
    </row>
    <row r="18" spans="1:25" ht="14">
      <c r="A18" s="31" t="s">
        <v>61</v>
      </c>
      <c r="B18" s="32"/>
      <c r="C18" s="32"/>
      <c r="D18" s="33">
        <f>D8+D13+D15+D16</f>
        <v>22250</v>
      </c>
      <c r="E18" s="33"/>
      <c r="F18" s="34"/>
      <c r="G18" s="35" t="s">
        <v>19</v>
      </c>
      <c r="H18" s="35"/>
      <c r="I18" s="35"/>
      <c r="J18" s="33">
        <f>J8+J13+J15+J16</f>
        <v>25000</v>
      </c>
      <c r="K18" s="35"/>
      <c r="L18" s="35" t="s">
        <v>19</v>
      </c>
      <c r="M18" s="35"/>
      <c r="N18" s="35"/>
      <c r="O18" s="33">
        <f>O8+O13+O15+O16</f>
        <v>25357</v>
      </c>
      <c r="P18" s="36"/>
      <c r="Q18" s="35"/>
      <c r="R18" s="37">
        <f t="shared" si="1"/>
        <v>-3107</v>
      </c>
      <c r="S18" s="7"/>
      <c r="T18" s="7"/>
      <c r="U18" s="7"/>
      <c r="V18" s="7"/>
      <c r="W18" s="7"/>
      <c r="X18" s="7"/>
      <c r="Y18" s="7"/>
    </row>
    <row r="19" spans="1:25" ht="15.75" customHeight="1">
      <c r="D19" s="2"/>
      <c r="E19" s="2"/>
      <c r="F19" s="6"/>
      <c r="J19" s="2"/>
      <c r="O19" s="2"/>
      <c r="P19" s="3"/>
      <c r="R19" s="2"/>
    </row>
    <row r="20" spans="1:25" ht="15.75" customHeight="1">
      <c r="A20" t="s">
        <v>20</v>
      </c>
      <c r="D20" s="2"/>
      <c r="E20" s="2"/>
      <c r="F20" s="6"/>
      <c r="G20" t="s">
        <v>20</v>
      </c>
      <c r="J20" s="2"/>
      <c r="L20" t="s">
        <v>20</v>
      </c>
      <c r="O20" s="2"/>
      <c r="P20" s="3"/>
      <c r="R20" s="2"/>
    </row>
    <row r="21" spans="1:25" ht="15.75" customHeight="1">
      <c r="B21" t="s">
        <v>40</v>
      </c>
      <c r="D21" s="2">
        <v>400</v>
      </c>
      <c r="E21" s="2"/>
      <c r="F21" s="6"/>
      <c r="H21" t="s">
        <v>49</v>
      </c>
      <c r="J21" s="2">
        <v>400</v>
      </c>
      <c r="M21" t="s">
        <v>20</v>
      </c>
      <c r="O21" s="2">
        <v>370</v>
      </c>
      <c r="P21" s="3" t="s">
        <v>17</v>
      </c>
      <c r="R21" s="2">
        <f t="shared" si="1"/>
        <v>30</v>
      </c>
    </row>
    <row r="22" spans="1:25" ht="15.75" customHeight="1">
      <c r="B22" t="s">
        <v>41</v>
      </c>
      <c r="D22" s="2">
        <v>2000</v>
      </c>
      <c r="E22" s="2"/>
      <c r="F22" s="6"/>
      <c r="J22" s="2">
        <v>0</v>
      </c>
      <c r="O22" s="2">
        <v>0</v>
      </c>
      <c r="P22" s="3"/>
      <c r="R22" s="2">
        <f t="shared" si="1"/>
        <v>2000</v>
      </c>
    </row>
    <row r="23" spans="1:25" ht="15.75" customHeight="1">
      <c r="A23" s="39" t="s">
        <v>21</v>
      </c>
      <c r="D23" s="14">
        <f>D21+D22</f>
        <v>2400</v>
      </c>
      <c r="E23" s="8"/>
      <c r="F23" s="9"/>
      <c r="G23" s="43" t="s">
        <v>21</v>
      </c>
      <c r="H23" s="43"/>
      <c r="I23" s="43"/>
      <c r="J23" s="14">
        <f>J21</f>
        <v>400</v>
      </c>
      <c r="K23" s="43"/>
      <c r="L23" s="43" t="s">
        <v>21</v>
      </c>
      <c r="M23" s="43"/>
      <c r="N23" s="43"/>
      <c r="O23" s="14">
        <f>O21</f>
        <v>370</v>
      </c>
      <c r="P23" s="10"/>
      <c r="Q23" s="43"/>
      <c r="R23" s="14">
        <f t="shared" si="1"/>
        <v>2030</v>
      </c>
    </row>
    <row r="24" spans="1:25" ht="15.75" customHeight="1">
      <c r="D24" s="2"/>
      <c r="E24" s="2"/>
      <c r="F24" s="6"/>
      <c r="J24" s="22"/>
      <c r="O24" s="2"/>
      <c r="P24" s="3"/>
      <c r="R24" s="2"/>
    </row>
    <row r="25" spans="1:25" ht="15.75" customHeight="1">
      <c r="A25" s="7" t="s">
        <v>23</v>
      </c>
      <c r="B25" s="7"/>
      <c r="C25" s="7"/>
      <c r="D25" s="8">
        <f>D18-D23</f>
        <v>19850</v>
      </c>
      <c r="E25" s="8"/>
      <c r="F25" s="9"/>
      <c r="G25" s="7" t="s">
        <v>23</v>
      </c>
      <c r="H25" s="7"/>
      <c r="I25" s="7"/>
      <c r="J25" s="8">
        <f>J18-J23</f>
        <v>24600</v>
      </c>
      <c r="K25" s="7"/>
      <c r="L25" s="7" t="s">
        <v>23</v>
      </c>
      <c r="M25" s="7"/>
      <c r="N25" s="7"/>
      <c r="O25" s="8">
        <f>O18-O23</f>
        <v>24987</v>
      </c>
      <c r="P25" s="10"/>
      <c r="Q25" s="7"/>
      <c r="R25" s="28">
        <f t="shared" si="1"/>
        <v>-5137</v>
      </c>
      <c r="S25" s="7"/>
      <c r="T25" s="7"/>
      <c r="U25" s="7"/>
      <c r="V25" s="7"/>
      <c r="W25" s="7"/>
      <c r="X25" s="7"/>
      <c r="Y25" s="7"/>
    </row>
    <row r="26" spans="1:25" ht="15.75" customHeight="1">
      <c r="D26" s="2"/>
      <c r="E26" s="2"/>
      <c r="F26" s="6"/>
      <c r="J26" s="2"/>
      <c r="O26" s="2"/>
      <c r="P26" s="3"/>
      <c r="R26" s="2"/>
    </row>
    <row r="27" spans="1:25" ht="15.75" customHeight="1">
      <c r="A27" s="39" t="s">
        <v>25</v>
      </c>
      <c r="D27" s="2"/>
      <c r="E27" s="2"/>
      <c r="F27" s="6"/>
      <c r="G27" t="s">
        <v>25</v>
      </c>
      <c r="J27" s="2"/>
      <c r="L27" t="s">
        <v>25</v>
      </c>
      <c r="O27" s="2"/>
      <c r="P27" s="3"/>
      <c r="R27" s="2"/>
    </row>
    <row r="28" spans="1:25" ht="15.75" customHeight="1">
      <c r="B28" t="s">
        <v>1</v>
      </c>
      <c r="D28" s="2">
        <v>120</v>
      </c>
      <c r="E28" s="2"/>
      <c r="F28" s="6"/>
      <c r="H28" t="s">
        <v>1</v>
      </c>
      <c r="J28" s="2">
        <v>100</v>
      </c>
      <c r="M28" t="s">
        <v>1</v>
      </c>
      <c r="O28" s="2">
        <f>9.95*12+5</f>
        <v>124.39999999999999</v>
      </c>
      <c r="P28" s="3">
        <v>-4</v>
      </c>
      <c r="R28" s="27">
        <f t="shared" si="1"/>
        <v>-4.3999999999999915</v>
      </c>
    </row>
    <row r="29" spans="1:25" ht="15.75" customHeight="1">
      <c r="B29" t="s">
        <v>55</v>
      </c>
      <c r="D29" s="2">
        <v>275</v>
      </c>
      <c r="E29" s="2"/>
      <c r="F29" s="6"/>
      <c r="H29" t="s">
        <v>27</v>
      </c>
      <c r="J29" s="2">
        <v>750</v>
      </c>
      <c r="M29" t="s">
        <v>27</v>
      </c>
      <c r="O29" s="2">
        <v>260</v>
      </c>
      <c r="P29">
        <v>15</v>
      </c>
      <c r="Q29" s="3" t="s">
        <v>28</v>
      </c>
      <c r="R29" s="2">
        <f t="shared" si="1"/>
        <v>15</v>
      </c>
    </row>
    <row r="30" spans="1:25" ht="15.75" customHeight="1">
      <c r="B30" t="s">
        <v>29</v>
      </c>
      <c r="D30" s="2">
        <v>700</v>
      </c>
      <c r="E30" s="2"/>
      <c r="F30" s="6"/>
      <c r="H30" t="s">
        <v>29</v>
      </c>
      <c r="J30" s="2">
        <v>1200</v>
      </c>
      <c r="M30" t="s">
        <v>29</v>
      </c>
      <c r="O30" s="2">
        <f>100.44+87.48+99.79+116.63+44.2+150.65+3.41</f>
        <v>602.6</v>
      </c>
      <c r="P30" s="3">
        <v>98</v>
      </c>
      <c r="R30" s="2">
        <f t="shared" si="1"/>
        <v>97.399999999999977</v>
      </c>
    </row>
    <row r="31" spans="1:25" ht="15.75" customHeight="1">
      <c r="B31" t="s">
        <v>22</v>
      </c>
      <c r="D31" s="2">
        <v>1450</v>
      </c>
      <c r="E31" s="2"/>
      <c r="F31" s="6"/>
      <c r="H31" t="s">
        <v>22</v>
      </c>
      <c r="J31" s="2">
        <v>2000</v>
      </c>
      <c r="M31" t="s">
        <v>22</v>
      </c>
      <c r="O31" s="2">
        <v>1513.57</v>
      </c>
      <c r="P31" s="3">
        <v>46</v>
      </c>
      <c r="R31" s="27">
        <f t="shared" si="1"/>
        <v>-63.569999999999936</v>
      </c>
    </row>
    <row r="32" spans="1:25" ht="15.75" customHeight="1">
      <c r="B32" t="s">
        <v>10</v>
      </c>
      <c r="D32" s="2">
        <v>13000</v>
      </c>
      <c r="E32" s="2"/>
      <c r="F32" s="6"/>
      <c r="H32" t="s">
        <v>10</v>
      </c>
      <c r="J32" s="2">
        <v>16000</v>
      </c>
      <c r="M32" t="s">
        <v>10</v>
      </c>
      <c r="O32" s="18">
        <f>12374.01-612.91</f>
        <v>11761.1</v>
      </c>
      <c r="P32" s="3">
        <v>989</v>
      </c>
      <c r="R32" s="18">
        <f t="shared" si="1"/>
        <v>1238.8999999999996</v>
      </c>
    </row>
    <row r="33" spans="1:25" ht="15.75" customHeight="1">
      <c r="B33" s="55" t="s">
        <v>30</v>
      </c>
      <c r="C33" s="55"/>
      <c r="D33" s="2">
        <v>1050</v>
      </c>
      <c r="E33" s="2"/>
      <c r="F33" s="6"/>
      <c r="H33" t="s">
        <v>30</v>
      </c>
      <c r="J33" s="2">
        <v>1500</v>
      </c>
      <c r="M33" t="s">
        <v>30</v>
      </c>
      <c r="O33" s="18">
        <v>855.01</v>
      </c>
      <c r="P33" s="3">
        <v>195</v>
      </c>
      <c r="R33" s="18">
        <f t="shared" si="1"/>
        <v>194.99</v>
      </c>
    </row>
    <row r="34" spans="1:25" ht="15.75" customHeight="1">
      <c r="B34" s="54" t="s">
        <v>53</v>
      </c>
      <c r="C34" s="54"/>
      <c r="D34" s="2"/>
      <c r="E34" s="2"/>
      <c r="F34" s="6"/>
      <c r="H34" t="s">
        <v>31</v>
      </c>
      <c r="J34" s="2"/>
      <c r="M34" t="s">
        <v>31</v>
      </c>
      <c r="O34" s="18"/>
      <c r="P34" s="3"/>
      <c r="R34" s="18">
        <f t="shared" si="1"/>
        <v>0</v>
      </c>
    </row>
    <row r="35" spans="1:25" ht="15.75" customHeight="1">
      <c r="B35" s="13"/>
      <c r="C35" t="s">
        <v>54</v>
      </c>
      <c r="D35" s="2">
        <v>50</v>
      </c>
      <c r="E35" s="2"/>
      <c r="F35" s="6"/>
      <c r="I35" t="s">
        <v>24</v>
      </c>
      <c r="J35" s="2">
        <v>300</v>
      </c>
      <c r="N35" t="s">
        <v>24</v>
      </c>
      <c r="O35" s="18">
        <v>144.25</v>
      </c>
      <c r="P35" s="3"/>
      <c r="R35" s="29">
        <f t="shared" si="1"/>
        <v>-94.25</v>
      </c>
    </row>
    <row r="36" spans="1:25" ht="15.75" customHeight="1">
      <c r="C36" s="19" t="s">
        <v>37</v>
      </c>
      <c r="D36" s="2">
        <v>6000</v>
      </c>
      <c r="E36" s="2"/>
      <c r="F36" s="6"/>
      <c r="I36" t="s">
        <v>26</v>
      </c>
      <c r="J36" s="2">
        <v>5500</v>
      </c>
      <c r="N36" t="s">
        <v>26</v>
      </c>
      <c r="O36" s="18">
        <f>4309.87+59.94</f>
        <v>4369.8099999999995</v>
      </c>
      <c r="P36" s="3"/>
      <c r="R36" s="18">
        <f t="shared" si="1"/>
        <v>1630.1900000000005</v>
      </c>
    </row>
    <row r="37" spans="1:25" ht="15.75" customHeight="1">
      <c r="C37" t="s">
        <v>38</v>
      </c>
      <c r="D37" s="2">
        <v>650</v>
      </c>
      <c r="E37" s="2"/>
      <c r="F37" s="6"/>
      <c r="I37" t="s">
        <v>50</v>
      </c>
      <c r="J37" s="2">
        <v>0</v>
      </c>
      <c r="N37" t="s">
        <v>38</v>
      </c>
      <c r="O37" s="18">
        <v>612.91</v>
      </c>
      <c r="P37" s="3"/>
      <c r="R37" s="18">
        <f t="shared" si="1"/>
        <v>37.090000000000032</v>
      </c>
    </row>
    <row r="38" spans="1:25" ht="15.75" customHeight="1">
      <c r="C38" t="s">
        <v>39</v>
      </c>
      <c r="D38" s="2">
        <v>50</v>
      </c>
      <c r="E38" s="2"/>
      <c r="F38" s="6"/>
      <c r="O38" s="21">
        <v>0</v>
      </c>
      <c r="P38" s="3"/>
      <c r="R38" s="21">
        <f t="shared" si="1"/>
        <v>50</v>
      </c>
    </row>
    <row r="39" spans="1:25" ht="15.75" customHeight="1">
      <c r="B39" s="38" t="s">
        <v>32</v>
      </c>
      <c r="D39" s="12">
        <f>SUM(D35:D38)</f>
        <v>6750</v>
      </c>
      <c r="E39" s="2"/>
      <c r="F39" s="6"/>
      <c r="H39" t="s">
        <v>32</v>
      </c>
      <c r="J39" s="12">
        <f>SUM(J36:J37)</f>
        <v>5500</v>
      </c>
      <c r="M39" t="s">
        <v>32</v>
      </c>
      <c r="O39" s="20">
        <f>SUM(O35:O38)</f>
        <v>5126.9699999999993</v>
      </c>
      <c r="P39" s="3">
        <v>1623</v>
      </c>
      <c r="R39" s="20">
        <f t="shared" si="1"/>
        <v>1623.0300000000007</v>
      </c>
    </row>
    <row r="40" spans="1:25" ht="15.75" customHeight="1">
      <c r="D40" s="2"/>
      <c r="E40" s="2"/>
      <c r="F40" s="6"/>
      <c r="O40" s="18"/>
      <c r="P40" s="3"/>
      <c r="R40" s="18"/>
    </row>
    <row r="41" spans="1:25" ht="15.75" customHeight="1">
      <c r="B41" t="s">
        <v>46</v>
      </c>
      <c r="D41" s="17">
        <v>1000</v>
      </c>
      <c r="E41" s="2"/>
      <c r="F41" s="6"/>
      <c r="J41" s="17">
        <v>0</v>
      </c>
      <c r="K41" s="17"/>
      <c r="L41" s="17"/>
      <c r="M41" s="17"/>
      <c r="N41" s="17"/>
      <c r="O41" s="17">
        <v>1292</v>
      </c>
      <c r="P41" s="3"/>
      <c r="R41" s="2">
        <f t="shared" si="1"/>
        <v>-292</v>
      </c>
    </row>
    <row r="42" spans="1:25" ht="15.75" customHeight="1">
      <c r="D42" s="2"/>
      <c r="E42" s="2"/>
      <c r="F42" s="6"/>
      <c r="O42" s="2"/>
      <c r="P42" s="3"/>
      <c r="R42" s="2"/>
    </row>
    <row r="43" spans="1:25" ht="15.75" customHeight="1">
      <c r="B43" s="54" t="s">
        <v>45</v>
      </c>
      <c r="C43" s="54"/>
      <c r="D43" s="2">
        <v>179</v>
      </c>
      <c r="E43" s="2"/>
      <c r="F43" s="6"/>
      <c r="J43" s="2">
        <v>0</v>
      </c>
      <c r="K43" s="2"/>
      <c r="L43" s="2"/>
      <c r="M43" s="2"/>
      <c r="N43" s="2"/>
      <c r="O43" s="2">
        <v>0</v>
      </c>
      <c r="P43" s="2">
        <v>-411</v>
      </c>
      <c r="Q43" s="2"/>
      <c r="R43" s="2">
        <f t="shared" si="1"/>
        <v>179</v>
      </c>
    </row>
    <row r="44" spans="1:25" ht="15.75" customHeight="1">
      <c r="B44" s="54" t="s">
        <v>44</v>
      </c>
      <c r="C44" s="54"/>
      <c r="D44" s="2">
        <v>169</v>
      </c>
      <c r="E44" s="2"/>
      <c r="F44" s="6"/>
      <c r="J44" s="2">
        <v>0</v>
      </c>
      <c r="K44" s="2"/>
      <c r="L44" s="2"/>
      <c r="M44" s="2"/>
      <c r="N44" s="2"/>
      <c r="O44" s="2">
        <v>0</v>
      </c>
      <c r="P44" s="2"/>
      <c r="Q44" s="2"/>
      <c r="R44" s="2">
        <f t="shared" si="1"/>
        <v>169</v>
      </c>
    </row>
    <row r="45" spans="1:25" ht="15.75" customHeight="1">
      <c r="B45" t="s">
        <v>42</v>
      </c>
      <c r="D45" s="2">
        <v>100</v>
      </c>
      <c r="E45" s="2"/>
      <c r="F45" s="6"/>
      <c r="H45" t="s">
        <v>33</v>
      </c>
      <c r="J45" s="2">
        <f>150+475</f>
        <v>625</v>
      </c>
      <c r="M45" t="s">
        <v>33</v>
      </c>
      <c r="O45" s="2">
        <f>25.95+172.72</f>
        <v>198.67</v>
      </c>
      <c r="P45" s="3"/>
      <c r="R45" s="27">
        <f t="shared" si="1"/>
        <v>-98.669999999999987</v>
      </c>
    </row>
    <row r="46" spans="1:25" ht="15.75" customHeight="1">
      <c r="B46" t="s">
        <v>43</v>
      </c>
      <c r="D46" s="2">
        <v>425</v>
      </c>
      <c r="E46" s="2"/>
      <c r="F46" s="6"/>
      <c r="H46" t="s">
        <v>34</v>
      </c>
      <c r="J46" s="2">
        <v>400</v>
      </c>
      <c r="M46" t="s">
        <v>34</v>
      </c>
      <c r="O46" s="2">
        <f>295.75+68</f>
        <v>363.75</v>
      </c>
      <c r="P46" s="3"/>
      <c r="R46" s="2">
        <f t="shared" si="1"/>
        <v>61.25</v>
      </c>
    </row>
    <row r="47" spans="1:25" ht="15.75" customHeight="1">
      <c r="B47" t="s">
        <v>9</v>
      </c>
      <c r="D47" s="2">
        <v>75</v>
      </c>
      <c r="E47" s="2"/>
      <c r="F47" s="6"/>
      <c r="H47" t="s">
        <v>9</v>
      </c>
      <c r="J47" s="2">
        <v>1000</v>
      </c>
      <c r="M47" t="s">
        <v>9</v>
      </c>
      <c r="O47" s="2">
        <v>1021.15</v>
      </c>
      <c r="P47" s="3"/>
      <c r="R47" s="27">
        <f t="shared" si="1"/>
        <v>-946.15</v>
      </c>
    </row>
    <row r="48" spans="1:25" ht="15.75" customHeight="1">
      <c r="A48" s="7" t="s">
        <v>35</v>
      </c>
      <c r="B48" s="7"/>
      <c r="C48" s="7"/>
      <c r="D48" s="14">
        <f>D28+D29+D30+D31+D32+D33+D39+D45+D46+D47+D41+D43+D44</f>
        <v>25293</v>
      </c>
      <c r="E48" s="8"/>
      <c r="F48" s="9"/>
      <c r="G48" s="7" t="s">
        <v>35</v>
      </c>
      <c r="H48" s="7"/>
      <c r="I48" s="7"/>
      <c r="J48" s="14">
        <f>J28+J29+J30+J31+J32+J33+J39+J45+J46+J47</f>
        <v>29075</v>
      </c>
      <c r="K48" s="7"/>
      <c r="L48" s="7" t="s">
        <v>35</v>
      </c>
      <c r="M48" s="7"/>
      <c r="N48" s="7"/>
      <c r="O48" s="14">
        <f>O28+O29+O30+O31+O32+O33+O39+O45+O46+O47+O41</f>
        <v>23119.22</v>
      </c>
      <c r="P48" s="10"/>
      <c r="Q48" s="7"/>
      <c r="R48" s="14">
        <f t="shared" si="1"/>
        <v>2173.7799999999988</v>
      </c>
      <c r="S48" s="7"/>
      <c r="T48" s="7"/>
      <c r="U48" s="7"/>
      <c r="V48" s="7"/>
      <c r="W48" s="7"/>
      <c r="X48" s="7"/>
      <c r="Y48" s="7"/>
    </row>
    <row r="49" spans="1:19" ht="15.75" customHeight="1">
      <c r="D49" s="2"/>
      <c r="E49" s="2"/>
      <c r="F49" s="6"/>
      <c r="J49" s="2"/>
      <c r="O49" s="2"/>
      <c r="P49" s="3"/>
      <c r="R49" s="2">
        <f t="shared" si="1"/>
        <v>0</v>
      </c>
    </row>
    <row r="50" spans="1:19" ht="15.75" customHeight="1" thickBot="1">
      <c r="A50" s="42" t="s">
        <v>36</v>
      </c>
      <c r="B50" s="40"/>
      <c r="C50" s="40"/>
      <c r="D50" s="45">
        <f>D25-D48</f>
        <v>-5443</v>
      </c>
      <c r="E50" s="46"/>
      <c r="F50" s="47"/>
      <c r="G50" s="48" t="s">
        <v>36</v>
      </c>
      <c r="H50" s="48"/>
      <c r="I50" s="48"/>
      <c r="J50" s="45">
        <f>J25-J48</f>
        <v>-4475</v>
      </c>
      <c r="K50" s="48"/>
      <c r="L50" s="48" t="s">
        <v>36</v>
      </c>
      <c r="M50" s="48"/>
      <c r="N50" s="48"/>
      <c r="O50" s="46">
        <f>O25-O48</f>
        <v>1867.7799999999988</v>
      </c>
      <c r="P50" s="49"/>
      <c r="Q50" s="48"/>
      <c r="R50" s="45">
        <f t="shared" si="1"/>
        <v>-7310.7799999999988</v>
      </c>
    </row>
    <row r="51" spans="1:19" ht="15.75" customHeight="1" thickTop="1">
      <c r="A51" s="56"/>
      <c r="B51" s="19"/>
      <c r="C51" s="19"/>
      <c r="D51" s="57"/>
      <c r="E51" s="58"/>
      <c r="F51" s="59"/>
      <c r="G51" s="60"/>
      <c r="H51" s="60"/>
      <c r="I51" s="60"/>
      <c r="J51" s="57"/>
      <c r="K51" s="60"/>
      <c r="L51" s="60"/>
      <c r="M51" s="60"/>
      <c r="N51" s="60"/>
      <c r="O51" s="58"/>
      <c r="P51" s="61"/>
      <c r="Q51" s="60"/>
      <c r="R51" s="57"/>
    </row>
    <row r="52" spans="1:19" ht="15.75" customHeight="1">
      <c r="A52" s="56"/>
      <c r="B52" s="19"/>
      <c r="C52" t="s">
        <v>70</v>
      </c>
      <c r="D52" s="57">
        <v>20146.990000000002</v>
      </c>
      <c r="E52" s="58"/>
      <c r="F52" s="59"/>
      <c r="G52" s="60"/>
      <c r="H52" s="60"/>
      <c r="I52" s="60"/>
      <c r="J52" s="57"/>
      <c r="K52" s="60"/>
      <c r="L52" s="60"/>
      <c r="M52" s="60"/>
      <c r="N52" s="60"/>
      <c r="O52" s="58"/>
      <c r="P52" s="61"/>
      <c r="Q52" s="60"/>
      <c r="R52" s="57"/>
    </row>
    <row r="53" spans="1:19" ht="15.75" customHeight="1">
      <c r="A53" s="56"/>
      <c r="B53" s="19"/>
      <c r="C53" t="s">
        <v>71</v>
      </c>
      <c r="D53" s="57">
        <v>-5443</v>
      </c>
      <c r="E53" s="58"/>
      <c r="F53" s="59"/>
      <c r="G53" s="60"/>
      <c r="H53" s="60"/>
      <c r="I53" s="60"/>
      <c r="J53" s="57"/>
      <c r="K53" s="60"/>
      <c r="L53" s="60"/>
      <c r="M53" s="60"/>
      <c r="N53" s="60"/>
      <c r="O53" s="58"/>
      <c r="P53" s="61"/>
      <c r="Q53" s="60"/>
      <c r="R53" s="57"/>
    </row>
    <row r="54" spans="1:19" ht="15.75" customHeight="1">
      <c r="A54" s="56"/>
      <c r="B54" s="19"/>
      <c r="C54" t="s">
        <v>72</v>
      </c>
      <c r="D54" s="57">
        <f>D52+D53</f>
        <v>14703.990000000002</v>
      </c>
      <c r="E54" s="58"/>
      <c r="F54" s="59"/>
      <c r="G54" s="60"/>
      <c r="H54" s="60"/>
      <c r="I54" s="60"/>
      <c r="J54" s="57"/>
      <c r="K54" s="60"/>
      <c r="L54" s="60"/>
      <c r="M54" s="60"/>
      <c r="N54" s="60"/>
      <c r="O54" s="58"/>
      <c r="P54" s="61"/>
      <c r="Q54" s="60"/>
      <c r="R54" s="57"/>
    </row>
    <row r="55" spans="1:19" ht="15.75" customHeight="1">
      <c r="D55" s="2"/>
      <c r="E55" s="2"/>
      <c r="F55" s="6"/>
      <c r="O55" s="2"/>
      <c r="P55" s="3"/>
    </row>
    <row r="56" spans="1:19" ht="15.75" customHeight="1">
      <c r="A56" s="39" t="s">
        <v>52</v>
      </c>
      <c r="D56" s="2"/>
      <c r="E56" s="2"/>
      <c r="O56" s="2"/>
      <c r="P56" s="3"/>
    </row>
    <row r="57" spans="1:19" ht="15.75" customHeight="1">
      <c r="A57" s="52" t="s">
        <v>62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1:19" ht="15.75" customHeight="1">
      <c r="A58" s="52" t="s">
        <v>63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.75" customHeight="1">
      <c r="D59" s="2"/>
      <c r="E59" s="2"/>
      <c r="O59" s="2"/>
      <c r="P59" s="3"/>
    </row>
    <row r="60" spans="1:19" ht="15.75" customHeight="1">
      <c r="A60" s="39" t="s">
        <v>67</v>
      </c>
      <c r="B60" s="15"/>
      <c r="D60" s="2"/>
      <c r="E60" s="2"/>
      <c r="M60" s="16"/>
      <c r="O60" s="2"/>
      <c r="P60" s="3"/>
    </row>
    <row r="61" spans="1:19" ht="15.75" customHeight="1">
      <c r="B61" s="15"/>
      <c r="C61" s="38" t="s">
        <v>68</v>
      </c>
      <c r="D61" s="2">
        <f>12155.01+2890.69</f>
        <v>15045.7</v>
      </c>
      <c r="E61" s="2"/>
      <c r="M61" s="16"/>
      <c r="O61" s="2"/>
      <c r="P61" s="3"/>
    </row>
    <row r="62" spans="1:19" ht="15.75" customHeight="1">
      <c r="B62" s="15"/>
      <c r="C62" s="51" t="s">
        <v>64</v>
      </c>
      <c r="D62" s="27">
        <f>-520-59.54-68.16-612.91+1210</f>
        <v>-50.6099999999999</v>
      </c>
      <c r="E62" s="2"/>
      <c r="J62" s="38" t="s">
        <v>69</v>
      </c>
      <c r="M62" s="16"/>
      <c r="O62" s="2"/>
      <c r="P62" s="3"/>
    </row>
    <row r="63" spans="1:19" ht="15.75" customHeight="1">
      <c r="C63" s="38" t="s">
        <v>65</v>
      </c>
      <c r="D63" s="2">
        <v>5151.8999999999996</v>
      </c>
      <c r="E63" s="2"/>
      <c r="O63" s="2"/>
      <c r="P63" s="3"/>
    </row>
    <row r="64" spans="1:19" ht="15.75" customHeight="1" thickBot="1">
      <c r="C64" s="50" t="s">
        <v>66</v>
      </c>
      <c r="D64" s="41">
        <f>SUM(D61:D63)</f>
        <v>20146.989999999998</v>
      </c>
      <c r="E64" s="2"/>
      <c r="O64" s="2"/>
      <c r="P64" s="3"/>
    </row>
    <row r="65" spans="4:16" ht="15.75" customHeight="1" thickTop="1">
      <c r="D65" s="2"/>
      <c r="E65" s="2"/>
      <c r="O65" s="2"/>
      <c r="P65" s="3"/>
    </row>
    <row r="66" spans="4:16" ht="15.75" customHeight="1">
      <c r="D66" s="2"/>
      <c r="E66" s="2"/>
      <c r="O66" s="2"/>
      <c r="P66" s="3"/>
    </row>
    <row r="67" spans="4:16" ht="15.75" customHeight="1">
      <c r="D67" s="2"/>
      <c r="E67" s="2"/>
      <c r="O67" s="2"/>
      <c r="P67" s="3"/>
    </row>
    <row r="68" spans="4:16" ht="15.75" customHeight="1">
      <c r="D68" s="2"/>
      <c r="E68" s="2"/>
      <c r="O68" s="2"/>
      <c r="P68" s="3"/>
    </row>
    <row r="69" spans="4:16" ht="15.75" customHeight="1">
      <c r="D69" s="2"/>
      <c r="E69" s="2"/>
      <c r="O69" s="2"/>
      <c r="P69" s="3"/>
    </row>
    <row r="70" spans="4:16" ht="15.75" customHeight="1">
      <c r="D70" s="2"/>
      <c r="E70" s="2"/>
      <c r="O70" s="2"/>
      <c r="P70" s="3"/>
    </row>
    <row r="71" spans="4:16" ht="15.75" customHeight="1">
      <c r="D71" s="2"/>
      <c r="E71" s="2"/>
      <c r="O71" s="2"/>
      <c r="P71" s="3"/>
    </row>
    <row r="72" spans="4:16" ht="15.75" customHeight="1">
      <c r="D72" s="2"/>
      <c r="E72" s="2"/>
      <c r="O72" s="2"/>
      <c r="P72" s="3"/>
    </row>
    <row r="73" spans="4:16" ht="15.75" customHeight="1">
      <c r="D73" s="2"/>
      <c r="E73" s="2"/>
      <c r="O73" s="2"/>
      <c r="P73" s="3"/>
    </row>
    <row r="74" spans="4:16" ht="15.75" customHeight="1">
      <c r="D74" s="2"/>
      <c r="E74" s="2"/>
      <c r="O74" s="2"/>
      <c r="P74" s="3"/>
    </row>
    <row r="75" spans="4:16" ht="15.75" customHeight="1">
      <c r="D75" s="2"/>
      <c r="E75" s="2"/>
      <c r="O75" s="2"/>
      <c r="P75" s="3"/>
    </row>
    <row r="76" spans="4:16" ht="15.75" customHeight="1">
      <c r="D76" s="2"/>
      <c r="E76" s="2"/>
      <c r="O76" s="2"/>
      <c r="P76" s="3"/>
    </row>
    <row r="77" spans="4:16" ht="15.75" customHeight="1">
      <c r="D77" s="2"/>
      <c r="E77" s="2"/>
      <c r="O77" s="2"/>
      <c r="P77" s="3"/>
    </row>
    <row r="78" spans="4:16" ht="15.75" customHeight="1">
      <c r="D78" s="2"/>
      <c r="E78" s="2"/>
      <c r="O78" s="2"/>
      <c r="P78" s="3"/>
    </row>
    <row r="79" spans="4:16" ht="15.75" customHeight="1">
      <c r="D79" s="2"/>
      <c r="E79" s="2"/>
      <c r="O79" s="2"/>
      <c r="P79" s="3"/>
    </row>
    <row r="80" spans="4:16" ht="15.75" customHeight="1">
      <c r="D80" s="2"/>
      <c r="E80" s="2"/>
      <c r="O80" s="2"/>
      <c r="P80" s="3"/>
    </row>
    <row r="81" spans="4:16" ht="15.75" customHeight="1">
      <c r="D81" s="2"/>
      <c r="E81" s="2"/>
      <c r="O81" s="2"/>
      <c r="P81" s="3"/>
    </row>
    <row r="82" spans="4:16" ht="15.75" customHeight="1">
      <c r="D82" s="2"/>
      <c r="E82" s="2"/>
      <c r="O82" s="2"/>
      <c r="P82" s="3"/>
    </row>
    <row r="83" spans="4:16" ht="15.75" customHeight="1">
      <c r="D83" s="2"/>
      <c r="E83" s="2"/>
      <c r="O83" s="2"/>
      <c r="P83" s="3"/>
    </row>
    <row r="84" spans="4:16" ht="15.75" customHeight="1">
      <c r="D84" s="2"/>
      <c r="E84" s="2"/>
      <c r="O84" s="2"/>
      <c r="P84" s="3"/>
    </row>
    <row r="85" spans="4:16" ht="15.75" customHeight="1">
      <c r="D85" s="2"/>
      <c r="E85" s="2"/>
      <c r="O85" s="2"/>
      <c r="P85" s="3"/>
    </row>
    <row r="86" spans="4:16" ht="15.75" customHeight="1">
      <c r="D86" s="2"/>
      <c r="E86" s="2"/>
      <c r="O86" s="2"/>
      <c r="P86" s="3"/>
    </row>
    <row r="87" spans="4:16" ht="15.75" customHeight="1">
      <c r="D87" s="2"/>
      <c r="E87" s="2"/>
      <c r="O87" s="2"/>
      <c r="P87" s="3"/>
    </row>
    <row r="88" spans="4:16" ht="15.75" customHeight="1">
      <c r="D88" s="2"/>
      <c r="E88" s="2"/>
      <c r="O88" s="2"/>
      <c r="P88" s="3"/>
    </row>
    <row r="89" spans="4:16" ht="15.75" customHeight="1">
      <c r="D89" s="2"/>
      <c r="E89" s="2"/>
      <c r="O89" s="2"/>
      <c r="P89" s="3"/>
    </row>
    <row r="90" spans="4:16" ht="15.75" customHeight="1">
      <c r="D90" s="2"/>
      <c r="E90" s="2"/>
      <c r="O90" s="2"/>
      <c r="P90" s="3"/>
    </row>
    <row r="91" spans="4:16" ht="15.75" customHeight="1">
      <c r="D91" s="2"/>
      <c r="E91" s="2"/>
      <c r="O91" s="2"/>
      <c r="P91" s="3"/>
    </row>
    <row r="92" spans="4:16" ht="15.75" customHeight="1">
      <c r="D92" s="2"/>
      <c r="E92" s="2"/>
      <c r="O92" s="2"/>
      <c r="P92" s="3"/>
    </row>
    <row r="93" spans="4:16" ht="15.75" customHeight="1">
      <c r="D93" s="2"/>
      <c r="E93" s="2"/>
      <c r="O93" s="2"/>
      <c r="P93" s="3"/>
    </row>
    <row r="94" spans="4:16" ht="15.75" customHeight="1">
      <c r="D94" s="2"/>
      <c r="E94" s="2"/>
      <c r="O94" s="2"/>
      <c r="P94" s="3"/>
    </row>
    <row r="95" spans="4:16" ht="15.75" customHeight="1">
      <c r="D95" s="2"/>
      <c r="E95" s="2"/>
      <c r="O95" s="2"/>
      <c r="P95" s="3"/>
    </row>
    <row r="96" spans="4:16" ht="15.75" customHeight="1">
      <c r="D96" s="2"/>
      <c r="E96" s="2"/>
      <c r="O96" s="2"/>
      <c r="P96" s="3"/>
    </row>
    <row r="97" spans="4:16" ht="15.75" customHeight="1">
      <c r="D97" s="2"/>
      <c r="E97" s="2"/>
      <c r="O97" s="2"/>
      <c r="P97" s="3"/>
    </row>
    <row r="98" spans="4:16" ht="15.75" customHeight="1">
      <c r="D98" s="2"/>
      <c r="E98" s="2"/>
      <c r="O98" s="2"/>
      <c r="P98" s="3"/>
    </row>
    <row r="99" spans="4:16" ht="15.75" customHeight="1">
      <c r="D99" s="2"/>
      <c r="E99" s="2"/>
      <c r="O99" s="2"/>
      <c r="P99" s="3"/>
    </row>
    <row r="100" spans="4:16" ht="15.75" customHeight="1">
      <c r="D100" s="2"/>
      <c r="E100" s="2"/>
      <c r="O100" s="2"/>
      <c r="P100" s="3"/>
    </row>
    <row r="101" spans="4:16" ht="15.75" customHeight="1">
      <c r="D101" s="2"/>
      <c r="E101" s="2"/>
      <c r="O101" s="2"/>
      <c r="P101" s="3"/>
    </row>
    <row r="102" spans="4:16" ht="15.75" customHeight="1">
      <c r="D102" s="2"/>
      <c r="E102" s="2"/>
      <c r="O102" s="2"/>
      <c r="P102" s="3"/>
    </row>
    <row r="103" spans="4:16" ht="15.75" customHeight="1">
      <c r="D103" s="2"/>
      <c r="E103" s="2"/>
      <c r="O103" s="2"/>
      <c r="P103" s="3"/>
    </row>
    <row r="104" spans="4:16" ht="15.75" customHeight="1">
      <c r="D104" s="2"/>
      <c r="E104" s="2"/>
      <c r="O104" s="2"/>
      <c r="P104" s="3"/>
    </row>
    <row r="105" spans="4:16" ht="15.75" customHeight="1">
      <c r="D105" s="2"/>
      <c r="E105" s="2"/>
      <c r="O105" s="2"/>
      <c r="P105" s="3"/>
    </row>
    <row r="106" spans="4:16" ht="15.75" customHeight="1">
      <c r="D106" s="2"/>
      <c r="E106" s="2"/>
      <c r="O106" s="2"/>
      <c r="P106" s="3"/>
    </row>
    <row r="107" spans="4:16" ht="15.75" customHeight="1">
      <c r="D107" s="2"/>
      <c r="E107" s="2"/>
      <c r="O107" s="2"/>
      <c r="P107" s="3"/>
    </row>
    <row r="108" spans="4:16" ht="15.75" customHeight="1">
      <c r="D108" s="2"/>
      <c r="E108" s="2"/>
      <c r="O108" s="2"/>
      <c r="P108" s="3"/>
    </row>
    <row r="109" spans="4:16" ht="15.75" customHeight="1">
      <c r="D109" s="2"/>
      <c r="E109" s="2"/>
      <c r="O109" s="2"/>
      <c r="P109" s="3"/>
    </row>
    <row r="110" spans="4:16" ht="15.75" customHeight="1">
      <c r="D110" s="2"/>
      <c r="E110" s="2"/>
      <c r="O110" s="2"/>
      <c r="P110" s="3"/>
    </row>
    <row r="111" spans="4:16" ht="15.75" customHeight="1">
      <c r="D111" s="2"/>
      <c r="E111" s="2"/>
      <c r="O111" s="2"/>
      <c r="P111" s="3"/>
    </row>
    <row r="112" spans="4:16" ht="15.75" customHeight="1">
      <c r="D112" s="2"/>
      <c r="E112" s="2"/>
      <c r="O112" s="2"/>
      <c r="P112" s="3"/>
    </row>
    <row r="113" spans="4:16" ht="15.75" customHeight="1">
      <c r="D113" s="2"/>
      <c r="E113" s="2"/>
      <c r="O113" s="2"/>
      <c r="P113" s="3"/>
    </row>
    <row r="114" spans="4:16" ht="15.75" customHeight="1">
      <c r="D114" s="2"/>
      <c r="E114" s="2"/>
      <c r="O114" s="2"/>
      <c r="P114" s="3"/>
    </row>
    <row r="115" spans="4:16" ht="15.75" customHeight="1">
      <c r="D115" s="2"/>
      <c r="E115" s="2"/>
      <c r="O115" s="2"/>
      <c r="P115" s="3"/>
    </row>
    <row r="116" spans="4:16" ht="15.75" customHeight="1">
      <c r="D116" s="2"/>
      <c r="E116" s="2"/>
      <c r="O116" s="2"/>
      <c r="P116" s="3"/>
    </row>
    <row r="117" spans="4:16" ht="15.75" customHeight="1">
      <c r="D117" s="2"/>
      <c r="E117" s="2"/>
      <c r="O117" s="2"/>
      <c r="P117" s="3"/>
    </row>
    <row r="118" spans="4:16" ht="15.75" customHeight="1">
      <c r="D118" s="2"/>
      <c r="E118" s="2"/>
      <c r="O118" s="2"/>
      <c r="P118" s="3"/>
    </row>
    <row r="119" spans="4:16" ht="15.75" customHeight="1">
      <c r="D119" s="2"/>
      <c r="E119" s="2"/>
      <c r="O119" s="2"/>
      <c r="P119" s="3"/>
    </row>
    <row r="120" spans="4:16" ht="15.75" customHeight="1">
      <c r="D120" s="2"/>
      <c r="E120" s="2"/>
      <c r="O120" s="2"/>
      <c r="P120" s="3"/>
    </row>
    <row r="121" spans="4:16" ht="15.75" customHeight="1">
      <c r="D121" s="2"/>
      <c r="E121" s="2"/>
      <c r="O121" s="2"/>
      <c r="P121" s="3"/>
    </row>
    <row r="122" spans="4:16" ht="15.75" customHeight="1">
      <c r="D122" s="2"/>
      <c r="E122" s="2"/>
      <c r="O122" s="2"/>
      <c r="P122" s="3"/>
    </row>
    <row r="123" spans="4:16" ht="15.75" customHeight="1">
      <c r="D123" s="2"/>
      <c r="E123" s="2"/>
      <c r="O123" s="2"/>
      <c r="P123" s="3"/>
    </row>
    <row r="124" spans="4:16" ht="15.75" customHeight="1">
      <c r="D124" s="2"/>
      <c r="E124" s="2"/>
      <c r="O124" s="2"/>
      <c r="P124" s="3"/>
    </row>
    <row r="125" spans="4:16" ht="15.75" customHeight="1">
      <c r="D125" s="2"/>
      <c r="E125" s="2"/>
      <c r="O125" s="2"/>
      <c r="P125" s="3"/>
    </row>
    <row r="126" spans="4:16" ht="15.75" customHeight="1">
      <c r="D126" s="2"/>
      <c r="E126" s="2"/>
      <c r="O126" s="2"/>
      <c r="P126" s="3"/>
    </row>
    <row r="127" spans="4:16" ht="15.75" customHeight="1">
      <c r="D127" s="2"/>
      <c r="E127" s="2"/>
      <c r="O127" s="2"/>
      <c r="P127" s="3"/>
    </row>
    <row r="128" spans="4:16" ht="15.75" customHeight="1">
      <c r="D128" s="2"/>
      <c r="E128" s="2"/>
      <c r="O128" s="2"/>
      <c r="P128" s="3"/>
    </row>
    <row r="129" spans="4:16" ht="15.75" customHeight="1">
      <c r="D129" s="2"/>
      <c r="E129" s="2"/>
      <c r="O129" s="2"/>
      <c r="P129" s="3"/>
    </row>
    <row r="130" spans="4:16" ht="15.75" customHeight="1">
      <c r="D130" s="2"/>
      <c r="E130" s="2"/>
      <c r="O130" s="2"/>
      <c r="P130" s="3"/>
    </row>
    <row r="131" spans="4:16" ht="15.75" customHeight="1">
      <c r="D131" s="2"/>
      <c r="E131" s="2"/>
      <c r="O131" s="2"/>
      <c r="P131" s="3"/>
    </row>
    <row r="132" spans="4:16" ht="15.75" customHeight="1">
      <c r="D132" s="2"/>
      <c r="E132" s="2"/>
      <c r="O132" s="2"/>
      <c r="P132" s="3"/>
    </row>
    <row r="133" spans="4:16" ht="15.75" customHeight="1">
      <c r="D133" s="2"/>
      <c r="E133" s="2"/>
      <c r="O133" s="2"/>
      <c r="P133" s="3"/>
    </row>
    <row r="134" spans="4:16" ht="15.75" customHeight="1">
      <c r="D134" s="2"/>
      <c r="E134" s="2"/>
      <c r="O134" s="2"/>
      <c r="P134" s="3"/>
    </row>
    <row r="135" spans="4:16" ht="15.75" customHeight="1">
      <c r="D135" s="2"/>
      <c r="E135" s="2"/>
      <c r="O135" s="2"/>
      <c r="P135" s="3"/>
    </row>
    <row r="136" spans="4:16" ht="15.75" customHeight="1">
      <c r="D136" s="2"/>
      <c r="E136" s="2"/>
      <c r="O136" s="2"/>
      <c r="P136" s="3"/>
    </row>
    <row r="137" spans="4:16" ht="15.75" customHeight="1">
      <c r="D137" s="2"/>
      <c r="E137" s="2"/>
      <c r="O137" s="2"/>
      <c r="P137" s="3"/>
    </row>
    <row r="138" spans="4:16" ht="15.75" customHeight="1">
      <c r="D138" s="2"/>
      <c r="E138" s="2"/>
      <c r="O138" s="2"/>
      <c r="P138" s="3"/>
    </row>
    <row r="139" spans="4:16" ht="15.75" customHeight="1">
      <c r="D139" s="2"/>
      <c r="E139" s="2"/>
      <c r="O139" s="2"/>
      <c r="P139" s="3"/>
    </row>
    <row r="140" spans="4:16" ht="15.75" customHeight="1">
      <c r="D140" s="2"/>
      <c r="E140" s="2"/>
      <c r="O140" s="2"/>
      <c r="P140" s="3"/>
    </row>
    <row r="141" spans="4:16" ht="15.75" customHeight="1">
      <c r="D141" s="2"/>
      <c r="E141" s="2"/>
      <c r="O141" s="2"/>
      <c r="P141" s="3"/>
    </row>
    <row r="142" spans="4:16" ht="15.75" customHeight="1">
      <c r="D142" s="2"/>
      <c r="E142" s="2"/>
      <c r="O142" s="2"/>
      <c r="P142" s="3"/>
    </row>
    <row r="143" spans="4:16" ht="15.75" customHeight="1">
      <c r="D143" s="2"/>
      <c r="E143" s="2"/>
      <c r="O143" s="2"/>
      <c r="P143" s="3"/>
    </row>
    <row r="144" spans="4:16" ht="15.75" customHeight="1">
      <c r="D144" s="2"/>
      <c r="E144" s="2"/>
      <c r="O144" s="2"/>
      <c r="P144" s="3"/>
    </row>
    <row r="145" spans="4:16" ht="15.75" customHeight="1">
      <c r="D145" s="2"/>
      <c r="E145" s="2"/>
      <c r="O145" s="2"/>
      <c r="P145" s="3"/>
    </row>
    <row r="146" spans="4:16" ht="15.75" customHeight="1">
      <c r="D146" s="2"/>
      <c r="E146" s="2"/>
      <c r="O146" s="2"/>
      <c r="P146" s="3"/>
    </row>
    <row r="147" spans="4:16" ht="15.75" customHeight="1">
      <c r="D147" s="2"/>
      <c r="E147" s="2"/>
      <c r="O147" s="2"/>
      <c r="P147" s="3"/>
    </row>
    <row r="148" spans="4:16" ht="15.75" customHeight="1">
      <c r="D148" s="2"/>
      <c r="E148" s="2"/>
      <c r="O148" s="2"/>
      <c r="P148" s="3"/>
    </row>
    <row r="149" spans="4:16" ht="15.75" customHeight="1">
      <c r="D149" s="2"/>
      <c r="E149" s="2"/>
      <c r="O149" s="2"/>
      <c r="P149" s="3"/>
    </row>
    <row r="150" spans="4:16" ht="15.75" customHeight="1">
      <c r="D150" s="2"/>
      <c r="E150" s="2"/>
      <c r="O150" s="2"/>
      <c r="P150" s="3"/>
    </row>
    <row r="151" spans="4:16" ht="15.75" customHeight="1">
      <c r="D151" s="2"/>
      <c r="E151" s="2"/>
      <c r="O151" s="2"/>
      <c r="P151" s="3"/>
    </row>
    <row r="152" spans="4:16" ht="15.75" customHeight="1">
      <c r="D152" s="2"/>
      <c r="E152" s="2"/>
      <c r="O152" s="2"/>
      <c r="P152" s="3"/>
    </row>
    <row r="153" spans="4:16" ht="15.75" customHeight="1">
      <c r="D153" s="2"/>
      <c r="E153" s="2"/>
      <c r="O153" s="2"/>
      <c r="P153" s="3"/>
    </row>
    <row r="154" spans="4:16" ht="15.75" customHeight="1">
      <c r="D154" s="2"/>
      <c r="E154" s="2"/>
      <c r="O154" s="2"/>
      <c r="P154" s="3"/>
    </row>
    <row r="155" spans="4:16" ht="15.75" customHeight="1">
      <c r="D155" s="2"/>
      <c r="E155" s="2"/>
      <c r="O155" s="2"/>
      <c r="P155" s="3"/>
    </row>
    <row r="156" spans="4:16" ht="15.75" customHeight="1">
      <c r="D156" s="2"/>
      <c r="E156" s="2"/>
      <c r="O156" s="2"/>
      <c r="P156" s="3"/>
    </row>
    <row r="157" spans="4:16" ht="15.75" customHeight="1">
      <c r="D157" s="2"/>
      <c r="E157" s="2"/>
      <c r="O157" s="2"/>
      <c r="P157" s="3"/>
    </row>
    <row r="158" spans="4:16" ht="15.75" customHeight="1">
      <c r="D158" s="2"/>
      <c r="E158" s="2"/>
      <c r="O158" s="2"/>
      <c r="P158" s="3"/>
    </row>
    <row r="159" spans="4:16" ht="15.75" customHeight="1">
      <c r="D159" s="2"/>
      <c r="E159" s="2"/>
      <c r="O159" s="2"/>
      <c r="P159" s="3"/>
    </row>
    <row r="160" spans="4:16" ht="15.75" customHeight="1">
      <c r="D160" s="2"/>
      <c r="E160" s="2"/>
      <c r="O160" s="2"/>
      <c r="P160" s="3"/>
    </row>
    <row r="161" spans="4:16" ht="15.75" customHeight="1">
      <c r="D161" s="2"/>
      <c r="E161" s="2"/>
      <c r="O161" s="2"/>
      <c r="P161" s="3"/>
    </row>
    <row r="162" spans="4:16" ht="15.75" customHeight="1">
      <c r="D162" s="2"/>
      <c r="E162" s="2"/>
      <c r="O162" s="2"/>
      <c r="P162" s="3"/>
    </row>
    <row r="163" spans="4:16" ht="15.75" customHeight="1">
      <c r="D163" s="2"/>
      <c r="E163" s="2"/>
      <c r="O163" s="2"/>
      <c r="P163" s="3"/>
    </row>
    <row r="164" spans="4:16" ht="15.75" customHeight="1">
      <c r="D164" s="2"/>
      <c r="E164" s="2"/>
      <c r="O164" s="2"/>
      <c r="P164" s="3"/>
    </row>
    <row r="165" spans="4:16" ht="15.75" customHeight="1">
      <c r="D165" s="2"/>
      <c r="E165" s="2"/>
      <c r="O165" s="2"/>
      <c r="P165" s="3"/>
    </row>
    <row r="166" spans="4:16" ht="15.75" customHeight="1">
      <c r="D166" s="2"/>
      <c r="E166" s="2"/>
      <c r="O166" s="2"/>
      <c r="P166" s="3"/>
    </row>
    <row r="167" spans="4:16" ht="15.75" customHeight="1">
      <c r="D167" s="2"/>
      <c r="E167" s="2"/>
      <c r="O167" s="2"/>
      <c r="P167" s="3"/>
    </row>
    <row r="168" spans="4:16" ht="15.75" customHeight="1">
      <c r="D168" s="2"/>
      <c r="E168" s="2"/>
      <c r="O168" s="2"/>
      <c r="P168" s="3"/>
    </row>
    <row r="169" spans="4:16" ht="15.75" customHeight="1">
      <c r="D169" s="2"/>
      <c r="E169" s="2"/>
      <c r="O169" s="2"/>
      <c r="P169" s="3"/>
    </row>
    <row r="170" spans="4:16" ht="15.75" customHeight="1">
      <c r="D170" s="2"/>
      <c r="E170" s="2"/>
      <c r="O170" s="2"/>
      <c r="P170" s="3"/>
    </row>
    <row r="171" spans="4:16" ht="15.75" customHeight="1">
      <c r="D171" s="2"/>
      <c r="E171" s="2"/>
      <c r="O171" s="2"/>
      <c r="P171" s="3"/>
    </row>
    <row r="172" spans="4:16" ht="15.75" customHeight="1">
      <c r="D172" s="2"/>
      <c r="E172" s="2"/>
      <c r="O172" s="2"/>
      <c r="P172" s="3"/>
    </row>
    <row r="173" spans="4:16" ht="15.75" customHeight="1">
      <c r="D173" s="2"/>
      <c r="E173" s="2"/>
      <c r="O173" s="2"/>
      <c r="P173" s="3"/>
    </row>
    <row r="174" spans="4:16" ht="15.75" customHeight="1">
      <c r="D174" s="2"/>
      <c r="E174" s="2"/>
      <c r="O174" s="2"/>
      <c r="P174" s="3"/>
    </row>
    <row r="175" spans="4:16" ht="15.75" customHeight="1">
      <c r="D175" s="2"/>
      <c r="E175" s="2"/>
      <c r="O175" s="2"/>
      <c r="P175" s="3"/>
    </row>
    <row r="176" spans="4:16" ht="15.75" customHeight="1">
      <c r="D176" s="2"/>
      <c r="E176" s="2"/>
      <c r="O176" s="2"/>
      <c r="P176" s="3"/>
    </row>
    <row r="177" spans="4:16" ht="15.75" customHeight="1">
      <c r="D177" s="2"/>
      <c r="E177" s="2"/>
      <c r="O177" s="2"/>
      <c r="P177" s="3"/>
    </row>
    <row r="178" spans="4:16" ht="15.75" customHeight="1">
      <c r="D178" s="2"/>
      <c r="E178" s="2"/>
      <c r="O178" s="2"/>
      <c r="P178" s="3"/>
    </row>
    <row r="179" spans="4:16" ht="15.75" customHeight="1">
      <c r="D179" s="2"/>
      <c r="E179" s="2"/>
      <c r="O179" s="2"/>
      <c r="P179" s="3"/>
    </row>
    <row r="180" spans="4:16" ht="15.75" customHeight="1">
      <c r="D180" s="2"/>
      <c r="E180" s="2"/>
      <c r="O180" s="2"/>
      <c r="P180" s="3"/>
    </row>
    <row r="181" spans="4:16" ht="15.75" customHeight="1">
      <c r="D181" s="2"/>
      <c r="E181" s="2"/>
      <c r="O181" s="2"/>
      <c r="P181" s="3"/>
    </row>
    <row r="182" spans="4:16" ht="15.75" customHeight="1">
      <c r="D182" s="2"/>
      <c r="E182" s="2"/>
      <c r="O182" s="2"/>
      <c r="P182" s="3"/>
    </row>
    <row r="183" spans="4:16" ht="15.75" customHeight="1">
      <c r="D183" s="2"/>
      <c r="E183" s="2"/>
      <c r="O183" s="2"/>
      <c r="P183" s="3"/>
    </row>
    <row r="184" spans="4:16" ht="15.75" customHeight="1">
      <c r="D184" s="2"/>
      <c r="E184" s="2"/>
      <c r="O184" s="2"/>
      <c r="P184" s="3"/>
    </row>
    <row r="185" spans="4:16" ht="15.75" customHeight="1">
      <c r="D185" s="2"/>
      <c r="E185" s="2"/>
      <c r="O185" s="2"/>
      <c r="P185" s="3"/>
    </row>
    <row r="186" spans="4:16" ht="15.75" customHeight="1">
      <c r="D186" s="2"/>
      <c r="E186" s="2"/>
      <c r="O186" s="2"/>
      <c r="P186" s="3"/>
    </row>
    <row r="187" spans="4:16" ht="15.75" customHeight="1">
      <c r="D187" s="2"/>
      <c r="E187" s="2"/>
      <c r="O187" s="2"/>
      <c r="P187" s="3"/>
    </row>
    <row r="188" spans="4:16" ht="15.75" customHeight="1">
      <c r="D188" s="2"/>
      <c r="E188" s="2"/>
      <c r="O188" s="2"/>
      <c r="P188" s="3"/>
    </row>
    <row r="189" spans="4:16" ht="15.75" customHeight="1">
      <c r="D189" s="2"/>
      <c r="E189" s="2"/>
      <c r="O189" s="2"/>
      <c r="P189" s="3"/>
    </row>
    <row r="190" spans="4:16" ht="15.75" customHeight="1">
      <c r="D190" s="2"/>
      <c r="E190" s="2"/>
      <c r="O190" s="2"/>
      <c r="P190" s="3"/>
    </row>
    <row r="191" spans="4:16" ht="15.75" customHeight="1">
      <c r="D191" s="2"/>
      <c r="E191" s="2"/>
      <c r="O191" s="2"/>
      <c r="P191" s="3"/>
    </row>
    <row r="192" spans="4:16" ht="15.75" customHeight="1">
      <c r="D192" s="2"/>
      <c r="E192" s="2"/>
      <c r="O192" s="2"/>
      <c r="P192" s="3"/>
    </row>
    <row r="193" spans="4:16" ht="15.75" customHeight="1">
      <c r="D193" s="2"/>
      <c r="E193" s="2"/>
      <c r="O193" s="2"/>
      <c r="P193" s="3"/>
    </row>
    <row r="194" spans="4:16" ht="15.75" customHeight="1">
      <c r="D194" s="2"/>
      <c r="E194" s="2"/>
      <c r="O194" s="2"/>
      <c r="P194" s="3"/>
    </row>
    <row r="195" spans="4:16" ht="15.75" customHeight="1">
      <c r="D195" s="2"/>
      <c r="E195" s="2"/>
      <c r="O195" s="2"/>
      <c r="P195" s="3"/>
    </row>
    <row r="196" spans="4:16" ht="15.75" customHeight="1">
      <c r="D196" s="2"/>
      <c r="E196" s="2"/>
      <c r="O196" s="2"/>
      <c r="P196" s="3"/>
    </row>
    <row r="197" spans="4:16" ht="15.75" customHeight="1">
      <c r="D197" s="2"/>
      <c r="E197" s="2"/>
      <c r="O197" s="2"/>
      <c r="P197" s="3"/>
    </row>
    <row r="198" spans="4:16" ht="15.75" customHeight="1">
      <c r="D198" s="2"/>
      <c r="E198" s="2"/>
      <c r="O198" s="2"/>
      <c r="P198" s="3"/>
    </row>
    <row r="199" spans="4:16" ht="15.75" customHeight="1">
      <c r="D199" s="2"/>
      <c r="E199" s="2"/>
      <c r="O199" s="2"/>
      <c r="P199" s="3"/>
    </row>
    <row r="200" spans="4:16" ht="15.75" customHeight="1">
      <c r="D200" s="2"/>
      <c r="E200" s="2"/>
      <c r="O200" s="2"/>
      <c r="P200" s="3"/>
    </row>
    <row r="201" spans="4:16" ht="15.75" customHeight="1">
      <c r="D201" s="2"/>
      <c r="E201" s="2"/>
      <c r="O201" s="2"/>
      <c r="P201" s="3"/>
    </row>
    <row r="202" spans="4:16" ht="15.75" customHeight="1">
      <c r="D202" s="2"/>
      <c r="E202" s="2"/>
      <c r="O202" s="2"/>
      <c r="P202" s="3"/>
    </row>
    <row r="203" spans="4:16" ht="15.75" customHeight="1">
      <c r="D203" s="2"/>
      <c r="E203" s="2"/>
      <c r="O203" s="2"/>
      <c r="P203" s="3"/>
    </row>
    <row r="204" spans="4:16" ht="15.75" customHeight="1">
      <c r="D204" s="2"/>
      <c r="E204" s="2"/>
      <c r="O204" s="2"/>
      <c r="P204" s="3"/>
    </row>
    <row r="205" spans="4:16" ht="15.75" customHeight="1">
      <c r="D205" s="2"/>
      <c r="E205" s="2"/>
      <c r="O205" s="2"/>
      <c r="P205" s="3"/>
    </row>
    <row r="206" spans="4:16" ht="15.75" customHeight="1">
      <c r="D206" s="2"/>
      <c r="E206" s="2"/>
      <c r="O206" s="2"/>
      <c r="P206" s="3"/>
    </row>
    <row r="207" spans="4:16" ht="15.75" customHeight="1">
      <c r="D207" s="2"/>
      <c r="E207" s="2"/>
      <c r="O207" s="2"/>
      <c r="P207" s="3"/>
    </row>
    <row r="208" spans="4:16" ht="15.75" customHeight="1">
      <c r="D208" s="2"/>
      <c r="E208" s="2"/>
      <c r="O208" s="2"/>
      <c r="P208" s="3"/>
    </row>
    <row r="209" spans="4:16" ht="15.75" customHeight="1">
      <c r="D209" s="2"/>
      <c r="E209" s="2"/>
      <c r="O209" s="2"/>
      <c r="P209" s="3"/>
    </row>
    <row r="210" spans="4:16" ht="15.75" customHeight="1">
      <c r="D210" s="2"/>
      <c r="E210" s="2"/>
      <c r="O210" s="2"/>
      <c r="P210" s="3"/>
    </row>
    <row r="211" spans="4:16" ht="15.75" customHeight="1">
      <c r="D211" s="2"/>
      <c r="E211" s="2"/>
      <c r="O211" s="2"/>
      <c r="P211" s="3"/>
    </row>
    <row r="212" spans="4:16" ht="15.75" customHeight="1">
      <c r="D212" s="2"/>
      <c r="E212" s="2"/>
      <c r="O212" s="2"/>
      <c r="P212" s="3"/>
    </row>
    <row r="213" spans="4:16" ht="15.75" customHeight="1">
      <c r="D213" s="2"/>
      <c r="E213" s="2"/>
      <c r="O213" s="2"/>
      <c r="P213" s="3"/>
    </row>
    <row r="214" spans="4:16" ht="15.75" customHeight="1">
      <c r="D214" s="2"/>
      <c r="E214" s="2"/>
      <c r="O214" s="2"/>
      <c r="P214" s="3"/>
    </row>
    <row r="215" spans="4:16" ht="15.75" customHeight="1">
      <c r="D215" s="2"/>
      <c r="E215" s="2"/>
      <c r="O215" s="2"/>
      <c r="P215" s="3"/>
    </row>
    <row r="216" spans="4:16" ht="15.75" customHeight="1">
      <c r="D216" s="2"/>
      <c r="E216" s="2"/>
      <c r="O216" s="2"/>
      <c r="P216" s="3"/>
    </row>
    <row r="217" spans="4:16" ht="15.75" customHeight="1">
      <c r="D217" s="2"/>
      <c r="E217" s="2"/>
      <c r="O217" s="2"/>
      <c r="P217" s="3"/>
    </row>
    <row r="218" spans="4:16" ht="15.75" customHeight="1">
      <c r="D218" s="2"/>
      <c r="E218" s="2"/>
      <c r="O218" s="2"/>
      <c r="P218" s="3"/>
    </row>
    <row r="219" spans="4:16" ht="15.75" customHeight="1">
      <c r="D219" s="2"/>
      <c r="E219" s="2"/>
      <c r="O219" s="2"/>
      <c r="P219" s="3"/>
    </row>
    <row r="220" spans="4:16" ht="15.75" customHeight="1">
      <c r="D220" s="2"/>
      <c r="E220" s="2"/>
      <c r="O220" s="2"/>
      <c r="P220" s="3"/>
    </row>
    <row r="221" spans="4:16" ht="15.75" customHeight="1">
      <c r="D221" s="2"/>
      <c r="E221" s="2"/>
      <c r="O221" s="2"/>
      <c r="P221" s="3"/>
    </row>
    <row r="222" spans="4:16" ht="15.75" customHeight="1">
      <c r="D222" s="2"/>
      <c r="E222" s="2"/>
      <c r="O222" s="2"/>
      <c r="P222" s="3"/>
    </row>
    <row r="223" spans="4:16" ht="15.75" customHeight="1">
      <c r="D223" s="2"/>
      <c r="E223" s="2"/>
      <c r="O223" s="2"/>
      <c r="P223" s="3"/>
    </row>
    <row r="224" spans="4:16" ht="15.75" customHeight="1">
      <c r="D224" s="2"/>
      <c r="E224" s="2"/>
      <c r="O224" s="2"/>
      <c r="P224" s="3"/>
    </row>
    <row r="225" spans="4:16" ht="15.75" customHeight="1">
      <c r="D225" s="2"/>
      <c r="E225" s="2"/>
      <c r="O225" s="2"/>
      <c r="P225" s="3"/>
    </row>
    <row r="226" spans="4:16" ht="15.75" customHeight="1">
      <c r="D226" s="2"/>
      <c r="E226" s="2"/>
      <c r="O226" s="2"/>
      <c r="P226" s="3"/>
    </row>
    <row r="227" spans="4:16" ht="15.75" customHeight="1">
      <c r="D227" s="2"/>
      <c r="E227" s="2"/>
      <c r="O227" s="2"/>
      <c r="P227" s="3"/>
    </row>
    <row r="228" spans="4:16" ht="15.75" customHeight="1">
      <c r="D228" s="2"/>
      <c r="E228" s="2"/>
      <c r="O228" s="2"/>
      <c r="P228" s="3"/>
    </row>
    <row r="229" spans="4:16" ht="15.75" customHeight="1">
      <c r="D229" s="2"/>
      <c r="E229" s="2"/>
      <c r="O229" s="2"/>
      <c r="P229" s="3"/>
    </row>
    <row r="230" spans="4:16" ht="15.75" customHeight="1">
      <c r="D230" s="2"/>
      <c r="E230" s="2"/>
      <c r="O230" s="2"/>
      <c r="P230" s="3"/>
    </row>
    <row r="231" spans="4:16" ht="15.75" customHeight="1">
      <c r="D231" s="2"/>
      <c r="E231" s="2"/>
      <c r="O231" s="2"/>
      <c r="P231" s="3"/>
    </row>
    <row r="232" spans="4:16" ht="15.75" customHeight="1">
      <c r="D232" s="2"/>
      <c r="E232" s="2"/>
      <c r="O232" s="2"/>
      <c r="P232" s="3"/>
    </row>
    <row r="233" spans="4:16" ht="15.75" customHeight="1">
      <c r="D233" s="2"/>
      <c r="E233" s="2"/>
      <c r="O233" s="2"/>
      <c r="P233" s="3"/>
    </row>
    <row r="234" spans="4:16" ht="15.75" customHeight="1">
      <c r="D234" s="2"/>
      <c r="E234" s="2"/>
      <c r="O234" s="2"/>
      <c r="P234" s="3"/>
    </row>
    <row r="235" spans="4:16" ht="15.75" customHeight="1">
      <c r="D235" s="2"/>
      <c r="E235" s="2"/>
      <c r="O235" s="2"/>
      <c r="P235" s="3"/>
    </row>
    <row r="236" spans="4:16" ht="15.75" customHeight="1">
      <c r="D236" s="2"/>
      <c r="E236" s="2"/>
      <c r="O236" s="2"/>
      <c r="P236" s="3"/>
    </row>
    <row r="237" spans="4:16" ht="15.75" customHeight="1">
      <c r="D237" s="2"/>
      <c r="E237" s="2"/>
      <c r="O237" s="2"/>
      <c r="P237" s="3"/>
    </row>
    <row r="238" spans="4:16" ht="15.75" customHeight="1">
      <c r="D238" s="2"/>
      <c r="E238" s="2"/>
      <c r="O238" s="2"/>
      <c r="P238" s="3"/>
    </row>
    <row r="239" spans="4:16" ht="15.75" customHeight="1">
      <c r="D239" s="2"/>
      <c r="E239" s="2"/>
      <c r="O239" s="2"/>
      <c r="P239" s="3"/>
    </row>
    <row r="240" spans="4:16" ht="15.75" customHeight="1">
      <c r="D240" s="2"/>
      <c r="E240" s="2"/>
      <c r="O240" s="2"/>
      <c r="P240" s="3"/>
    </row>
    <row r="241" spans="4:16" ht="15.75" customHeight="1">
      <c r="D241" s="2"/>
      <c r="E241" s="2"/>
      <c r="O241" s="2"/>
      <c r="P241" s="3"/>
    </row>
    <row r="242" spans="4:16" ht="15.75" customHeight="1">
      <c r="D242" s="2"/>
      <c r="E242" s="2"/>
      <c r="O242" s="2"/>
      <c r="P242" s="3"/>
    </row>
    <row r="243" spans="4:16" ht="15.75" customHeight="1">
      <c r="D243" s="2"/>
      <c r="E243" s="2"/>
      <c r="O243" s="2"/>
      <c r="P243" s="3"/>
    </row>
    <row r="244" spans="4:16" ht="15.75" customHeight="1">
      <c r="D244" s="2"/>
      <c r="E244" s="2"/>
      <c r="O244" s="2"/>
      <c r="P244" s="3"/>
    </row>
    <row r="245" spans="4:16" ht="15.75" customHeight="1">
      <c r="D245" s="2"/>
      <c r="E245" s="2"/>
      <c r="O245" s="2"/>
      <c r="P245" s="3"/>
    </row>
    <row r="246" spans="4:16" ht="15.75" customHeight="1">
      <c r="D246" s="2"/>
      <c r="E246" s="2"/>
      <c r="O246" s="2"/>
      <c r="P246" s="3"/>
    </row>
    <row r="247" spans="4:16" ht="15.75" customHeight="1">
      <c r="D247" s="2"/>
      <c r="E247" s="2"/>
      <c r="O247" s="2"/>
      <c r="P247" s="3"/>
    </row>
    <row r="248" spans="4:16" ht="15.75" customHeight="1">
      <c r="D248" s="2"/>
      <c r="E248" s="2"/>
      <c r="O248" s="2"/>
      <c r="P248" s="3"/>
    </row>
    <row r="249" spans="4:16" ht="15.75" customHeight="1">
      <c r="D249" s="2"/>
      <c r="E249" s="2"/>
      <c r="O249" s="2"/>
      <c r="P249" s="3"/>
    </row>
    <row r="250" spans="4:16" ht="15.75" customHeight="1">
      <c r="D250" s="2"/>
      <c r="E250" s="2"/>
      <c r="O250" s="2"/>
      <c r="P250" s="3"/>
    </row>
    <row r="251" spans="4:16" ht="15.75" customHeight="1">
      <c r="D251" s="2"/>
      <c r="E251" s="2"/>
      <c r="O251" s="2"/>
      <c r="P251" s="3"/>
    </row>
    <row r="252" spans="4:16" ht="15.75" customHeight="1">
      <c r="D252" s="2"/>
      <c r="E252" s="2"/>
      <c r="O252" s="2"/>
      <c r="P252" s="3"/>
    </row>
    <row r="253" spans="4:16" ht="15.75" customHeight="1">
      <c r="D253" s="2"/>
      <c r="E253" s="2"/>
      <c r="O253" s="2"/>
      <c r="P253" s="3"/>
    </row>
    <row r="254" spans="4:16" ht="15.75" customHeight="1">
      <c r="D254" s="2"/>
      <c r="E254" s="2"/>
      <c r="O254" s="2"/>
      <c r="P254" s="3"/>
    </row>
    <row r="255" spans="4:16" ht="15.75" customHeight="1">
      <c r="D255" s="2"/>
      <c r="E255" s="2"/>
      <c r="O255" s="2"/>
      <c r="P255" s="3"/>
    </row>
    <row r="256" spans="4:16" ht="15.75" customHeight="1">
      <c r="D256" s="2"/>
      <c r="E256" s="2"/>
      <c r="O256" s="2"/>
      <c r="P256" s="3"/>
    </row>
    <row r="257" spans="4:16" ht="15.75" customHeight="1">
      <c r="D257" s="2"/>
      <c r="E257" s="2"/>
      <c r="O257" s="2"/>
      <c r="P257" s="3"/>
    </row>
    <row r="258" spans="4:16" ht="15.75" customHeight="1">
      <c r="D258" s="2"/>
      <c r="E258" s="2"/>
      <c r="O258" s="2"/>
      <c r="P258" s="3"/>
    </row>
    <row r="259" spans="4:16" ht="15.75" customHeight="1">
      <c r="D259" s="2"/>
      <c r="E259" s="2"/>
      <c r="O259" s="2"/>
      <c r="P259" s="3"/>
    </row>
    <row r="260" spans="4:16" ht="15.75" customHeight="1">
      <c r="D260" s="2"/>
      <c r="E260" s="2"/>
      <c r="O260" s="2"/>
      <c r="P260" s="3"/>
    </row>
    <row r="261" spans="4:16" ht="15.75" customHeight="1">
      <c r="D261" s="2"/>
      <c r="E261" s="2"/>
      <c r="O261" s="2"/>
      <c r="P261" s="3"/>
    </row>
    <row r="262" spans="4:16" ht="15.75" customHeight="1">
      <c r="D262" s="2"/>
      <c r="E262" s="2"/>
      <c r="O262" s="2"/>
      <c r="P262" s="3"/>
    </row>
    <row r="263" spans="4:16" ht="15.75" customHeight="1">
      <c r="D263" s="2"/>
      <c r="E263" s="2"/>
      <c r="O263" s="2"/>
      <c r="P263" s="3"/>
    </row>
    <row r="264" spans="4:16" ht="15.75" customHeight="1">
      <c r="D264" s="2"/>
      <c r="E264" s="2"/>
      <c r="O264" s="2"/>
      <c r="P264" s="3"/>
    </row>
    <row r="265" spans="4:16" ht="15.75" customHeight="1">
      <c r="D265" s="2"/>
      <c r="E265" s="2"/>
      <c r="O265" s="2"/>
      <c r="P265" s="3"/>
    </row>
    <row r="266" spans="4:16" ht="15.75" customHeight="1">
      <c r="D266" s="2"/>
      <c r="E266" s="2"/>
      <c r="O266" s="2"/>
      <c r="P266" s="3"/>
    </row>
    <row r="267" spans="4:16" ht="15.75" customHeight="1">
      <c r="D267" s="2"/>
      <c r="E267" s="2"/>
      <c r="O267" s="2"/>
      <c r="P267" s="3"/>
    </row>
    <row r="268" spans="4:16" ht="15.75" customHeight="1">
      <c r="D268" s="2"/>
      <c r="E268" s="2"/>
      <c r="O268" s="2"/>
      <c r="P268" s="3"/>
    </row>
    <row r="269" spans="4:16" ht="15.75" customHeight="1">
      <c r="D269" s="2"/>
      <c r="E269" s="2"/>
      <c r="O269" s="2"/>
      <c r="P269" s="3"/>
    </row>
    <row r="270" spans="4:16" ht="15.75" customHeight="1">
      <c r="D270" s="2"/>
      <c r="E270" s="2"/>
      <c r="O270" s="2"/>
      <c r="P270" s="3"/>
    </row>
    <row r="271" spans="4:16" ht="15.75" customHeight="1">
      <c r="D271" s="2"/>
      <c r="E271" s="2"/>
      <c r="O271" s="2"/>
      <c r="P271" s="3"/>
    </row>
    <row r="272" spans="4:16" ht="15.75" customHeight="1">
      <c r="D272" s="2"/>
      <c r="E272" s="2"/>
      <c r="O272" s="2"/>
      <c r="P272" s="3"/>
    </row>
    <row r="273" spans="4:16" ht="15.75" customHeight="1">
      <c r="D273" s="2"/>
      <c r="E273" s="2"/>
      <c r="O273" s="2"/>
      <c r="P273" s="3"/>
    </row>
    <row r="274" spans="4:16" ht="15.75" customHeight="1">
      <c r="D274" s="2"/>
      <c r="E274" s="2"/>
      <c r="O274" s="2"/>
      <c r="P274" s="3"/>
    </row>
    <row r="275" spans="4:16" ht="15.75" customHeight="1">
      <c r="D275" s="2"/>
      <c r="E275" s="2"/>
      <c r="O275" s="2"/>
      <c r="P275" s="3"/>
    </row>
    <row r="276" spans="4:16" ht="15.75" customHeight="1">
      <c r="D276" s="2"/>
      <c r="E276" s="2"/>
      <c r="O276" s="2"/>
      <c r="P276" s="3"/>
    </row>
    <row r="277" spans="4:16" ht="15.75" customHeight="1">
      <c r="D277" s="2"/>
      <c r="E277" s="2"/>
      <c r="O277" s="2"/>
      <c r="P277" s="3"/>
    </row>
    <row r="278" spans="4:16" ht="15.75" customHeight="1">
      <c r="D278" s="2"/>
      <c r="E278" s="2"/>
      <c r="O278" s="2"/>
      <c r="P278" s="3"/>
    </row>
    <row r="279" spans="4:16" ht="15.75" customHeight="1">
      <c r="D279" s="2"/>
      <c r="E279" s="2"/>
      <c r="O279" s="2"/>
      <c r="P279" s="3"/>
    </row>
    <row r="280" spans="4:16" ht="15.75" customHeight="1">
      <c r="D280" s="2"/>
      <c r="E280" s="2"/>
      <c r="O280" s="2"/>
      <c r="P280" s="3"/>
    </row>
    <row r="281" spans="4:16" ht="15.75" customHeight="1">
      <c r="D281" s="2"/>
      <c r="E281" s="2"/>
      <c r="O281" s="2"/>
      <c r="P281" s="3"/>
    </row>
    <row r="282" spans="4:16" ht="15.75" customHeight="1">
      <c r="D282" s="2"/>
      <c r="E282" s="2"/>
      <c r="O282" s="2"/>
      <c r="P282" s="3"/>
    </row>
    <row r="283" spans="4:16" ht="15.75" customHeight="1">
      <c r="D283" s="2"/>
      <c r="E283" s="2"/>
      <c r="O283" s="2"/>
      <c r="P283" s="3"/>
    </row>
    <row r="284" spans="4:16" ht="15.75" customHeight="1">
      <c r="D284" s="2"/>
      <c r="E284" s="2"/>
      <c r="O284" s="2"/>
      <c r="P284" s="3"/>
    </row>
    <row r="285" spans="4:16" ht="15.75" customHeight="1">
      <c r="D285" s="2"/>
      <c r="E285" s="2"/>
      <c r="O285" s="2"/>
      <c r="P285" s="3"/>
    </row>
    <row r="286" spans="4:16" ht="15.75" customHeight="1">
      <c r="D286" s="2"/>
      <c r="E286" s="2"/>
      <c r="O286" s="2"/>
      <c r="P286" s="3"/>
    </row>
    <row r="287" spans="4:16" ht="15.75" customHeight="1">
      <c r="D287" s="2"/>
      <c r="E287" s="2"/>
      <c r="O287" s="2"/>
      <c r="P287" s="3"/>
    </row>
    <row r="288" spans="4:16" ht="15.75" customHeight="1">
      <c r="D288" s="2"/>
      <c r="E288" s="2"/>
      <c r="O288" s="2"/>
      <c r="P288" s="3"/>
    </row>
    <row r="289" spans="4:16" ht="15.75" customHeight="1">
      <c r="D289" s="2"/>
      <c r="E289" s="2"/>
      <c r="O289" s="2"/>
      <c r="P289" s="3"/>
    </row>
    <row r="290" spans="4:16" ht="15.75" customHeight="1">
      <c r="D290" s="2"/>
      <c r="E290" s="2"/>
      <c r="O290" s="2"/>
      <c r="P290" s="3"/>
    </row>
    <row r="291" spans="4:16" ht="15.75" customHeight="1">
      <c r="D291" s="2"/>
      <c r="E291" s="2"/>
      <c r="O291" s="2"/>
      <c r="P291" s="3"/>
    </row>
    <row r="292" spans="4:16" ht="15.75" customHeight="1">
      <c r="D292" s="2"/>
      <c r="E292" s="2"/>
      <c r="O292" s="2"/>
      <c r="P292" s="3"/>
    </row>
    <row r="293" spans="4:16" ht="15.75" customHeight="1">
      <c r="D293" s="2"/>
      <c r="E293" s="2"/>
      <c r="O293" s="2"/>
      <c r="P293" s="3"/>
    </row>
    <row r="294" spans="4:16" ht="15.75" customHeight="1">
      <c r="D294" s="2"/>
      <c r="E294" s="2"/>
      <c r="O294" s="2"/>
      <c r="P294" s="3"/>
    </row>
    <row r="295" spans="4:16" ht="15.75" customHeight="1">
      <c r="D295" s="2"/>
      <c r="E295" s="2"/>
      <c r="O295" s="2"/>
      <c r="P295" s="3"/>
    </row>
    <row r="296" spans="4:16" ht="15.75" customHeight="1">
      <c r="D296" s="2"/>
      <c r="E296" s="2"/>
      <c r="O296" s="2"/>
      <c r="P296" s="3"/>
    </row>
    <row r="297" spans="4:16" ht="15.75" customHeight="1">
      <c r="D297" s="2"/>
      <c r="E297" s="2"/>
      <c r="O297" s="2"/>
      <c r="P297" s="3"/>
    </row>
    <row r="298" spans="4:16" ht="15.75" customHeight="1">
      <c r="D298" s="2"/>
      <c r="E298" s="2"/>
      <c r="O298" s="2"/>
      <c r="P298" s="3"/>
    </row>
    <row r="299" spans="4:16" ht="15.75" customHeight="1">
      <c r="D299" s="2"/>
      <c r="E299" s="2"/>
      <c r="O299" s="2"/>
      <c r="P299" s="3"/>
    </row>
    <row r="300" spans="4:16" ht="15.75" customHeight="1">
      <c r="D300" s="2"/>
      <c r="E300" s="2"/>
      <c r="O300" s="2"/>
      <c r="P300" s="3"/>
    </row>
    <row r="301" spans="4:16" ht="15.75" customHeight="1">
      <c r="D301" s="2"/>
      <c r="E301" s="2"/>
      <c r="O301" s="2"/>
      <c r="P301" s="3"/>
    </row>
    <row r="302" spans="4:16" ht="15.75" customHeight="1">
      <c r="D302" s="2"/>
      <c r="E302" s="2"/>
      <c r="O302" s="2"/>
      <c r="P302" s="3"/>
    </row>
    <row r="303" spans="4:16" ht="15.75" customHeight="1">
      <c r="D303" s="2"/>
      <c r="E303" s="2"/>
      <c r="O303" s="2"/>
      <c r="P303" s="3"/>
    </row>
    <row r="304" spans="4:16" ht="15.75" customHeight="1">
      <c r="D304" s="2"/>
      <c r="E304" s="2"/>
      <c r="O304" s="2"/>
      <c r="P304" s="3"/>
    </row>
    <row r="305" spans="4:16" ht="15.75" customHeight="1">
      <c r="D305" s="2"/>
      <c r="E305" s="2"/>
      <c r="O305" s="2"/>
      <c r="P305" s="3"/>
    </row>
    <row r="306" spans="4:16" ht="15.75" customHeight="1">
      <c r="D306" s="2"/>
      <c r="E306" s="2"/>
      <c r="O306" s="2"/>
      <c r="P306" s="3"/>
    </row>
    <row r="307" spans="4:16" ht="15.75" customHeight="1">
      <c r="D307" s="2"/>
      <c r="E307" s="2"/>
      <c r="O307" s="2"/>
      <c r="P307" s="3"/>
    </row>
    <row r="308" spans="4:16" ht="15.75" customHeight="1">
      <c r="D308" s="2"/>
      <c r="E308" s="2"/>
      <c r="O308" s="2"/>
      <c r="P308" s="3"/>
    </row>
    <row r="309" spans="4:16" ht="15.75" customHeight="1">
      <c r="D309" s="2"/>
      <c r="E309" s="2"/>
      <c r="O309" s="2"/>
      <c r="P309" s="3"/>
    </row>
    <row r="310" spans="4:16" ht="15.75" customHeight="1">
      <c r="D310" s="2"/>
      <c r="E310" s="2"/>
      <c r="O310" s="2"/>
      <c r="P310" s="3"/>
    </row>
    <row r="311" spans="4:16" ht="15.75" customHeight="1">
      <c r="D311" s="2"/>
      <c r="E311" s="2"/>
      <c r="O311" s="2"/>
      <c r="P311" s="3"/>
    </row>
    <row r="312" spans="4:16" ht="15.75" customHeight="1">
      <c r="D312" s="2"/>
      <c r="E312" s="2"/>
      <c r="O312" s="2"/>
      <c r="P312" s="3"/>
    </row>
    <row r="313" spans="4:16" ht="15.75" customHeight="1">
      <c r="D313" s="2"/>
      <c r="E313" s="2"/>
      <c r="O313" s="2"/>
      <c r="P313" s="3"/>
    </row>
    <row r="314" spans="4:16" ht="15.75" customHeight="1">
      <c r="D314" s="2"/>
      <c r="E314" s="2"/>
      <c r="O314" s="2"/>
      <c r="P314" s="3"/>
    </row>
    <row r="315" spans="4:16" ht="15.75" customHeight="1">
      <c r="D315" s="2"/>
      <c r="E315" s="2"/>
      <c r="O315" s="2"/>
      <c r="P315" s="3"/>
    </row>
    <row r="316" spans="4:16" ht="15.75" customHeight="1">
      <c r="D316" s="2"/>
      <c r="E316" s="2"/>
      <c r="O316" s="2"/>
      <c r="P316" s="3"/>
    </row>
    <row r="317" spans="4:16" ht="15.75" customHeight="1">
      <c r="D317" s="2"/>
      <c r="E317" s="2"/>
      <c r="O317" s="2"/>
      <c r="P317" s="3"/>
    </row>
    <row r="318" spans="4:16" ht="15.75" customHeight="1">
      <c r="D318" s="2"/>
      <c r="E318" s="2"/>
      <c r="O318" s="2"/>
      <c r="P318" s="3"/>
    </row>
    <row r="319" spans="4:16" ht="15.75" customHeight="1">
      <c r="D319" s="2"/>
      <c r="E319" s="2"/>
      <c r="O319" s="2"/>
      <c r="P319" s="3"/>
    </row>
    <row r="320" spans="4:16" ht="15.75" customHeight="1">
      <c r="D320" s="2"/>
      <c r="E320" s="2"/>
      <c r="O320" s="2"/>
      <c r="P320" s="3"/>
    </row>
    <row r="321" spans="4:16" ht="15.75" customHeight="1">
      <c r="D321" s="2"/>
      <c r="E321" s="2"/>
      <c r="O321" s="2"/>
      <c r="P321" s="3"/>
    </row>
    <row r="322" spans="4:16" ht="15.75" customHeight="1">
      <c r="D322" s="2"/>
      <c r="E322" s="2"/>
      <c r="O322" s="2"/>
      <c r="P322" s="3"/>
    </row>
    <row r="323" spans="4:16" ht="15.75" customHeight="1">
      <c r="D323" s="2"/>
      <c r="E323" s="2"/>
      <c r="O323" s="2"/>
      <c r="P323" s="3"/>
    </row>
    <row r="324" spans="4:16" ht="15.75" customHeight="1">
      <c r="D324" s="2"/>
      <c r="E324" s="2"/>
      <c r="O324" s="2"/>
      <c r="P324" s="3"/>
    </row>
    <row r="325" spans="4:16" ht="15.75" customHeight="1">
      <c r="D325" s="2"/>
      <c r="E325" s="2"/>
      <c r="O325" s="2"/>
      <c r="P325" s="3"/>
    </row>
    <row r="326" spans="4:16" ht="15.75" customHeight="1">
      <c r="D326" s="2"/>
      <c r="E326" s="2"/>
      <c r="O326" s="2"/>
      <c r="P326" s="3"/>
    </row>
    <row r="327" spans="4:16" ht="15.75" customHeight="1">
      <c r="D327" s="2"/>
      <c r="E327" s="2"/>
      <c r="O327" s="2"/>
      <c r="P327" s="3"/>
    </row>
    <row r="328" spans="4:16" ht="15.75" customHeight="1">
      <c r="D328" s="2"/>
      <c r="E328" s="2"/>
      <c r="O328" s="2"/>
      <c r="P328" s="3"/>
    </row>
    <row r="329" spans="4:16" ht="15.75" customHeight="1">
      <c r="D329" s="2"/>
      <c r="E329" s="2"/>
      <c r="O329" s="2"/>
      <c r="P329" s="3"/>
    </row>
    <row r="330" spans="4:16" ht="15.75" customHeight="1">
      <c r="D330" s="2"/>
      <c r="E330" s="2"/>
      <c r="O330" s="2"/>
      <c r="P330" s="3"/>
    </row>
    <row r="331" spans="4:16" ht="15.75" customHeight="1">
      <c r="D331" s="2"/>
      <c r="E331" s="2"/>
      <c r="O331" s="2"/>
      <c r="P331" s="3"/>
    </row>
    <row r="332" spans="4:16" ht="15.75" customHeight="1">
      <c r="D332" s="2"/>
      <c r="E332" s="2"/>
      <c r="O332" s="2"/>
      <c r="P332" s="3"/>
    </row>
    <row r="333" spans="4:16" ht="15.75" customHeight="1">
      <c r="D333" s="2"/>
      <c r="E333" s="2"/>
      <c r="O333" s="2"/>
      <c r="P333" s="3"/>
    </row>
    <row r="334" spans="4:16" ht="15.75" customHeight="1">
      <c r="D334" s="2"/>
      <c r="E334" s="2"/>
      <c r="O334" s="2"/>
      <c r="P334" s="3"/>
    </row>
    <row r="335" spans="4:16" ht="15.75" customHeight="1">
      <c r="D335" s="2"/>
      <c r="E335" s="2"/>
      <c r="O335" s="2"/>
      <c r="P335" s="3"/>
    </row>
    <row r="336" spans="4:16" ht="15.75" customHeight="1">
      <c r="D336" s="2"/>
      <c r="E336" s="2"/>
      <c r="O336" s="2"/>
      <c r="P336" s="3"/>
    </row>
    <row r="337" spans="4:16" ht="15.75" customHeight="1">
      <c r="D337" s="2"/>
      <c r="E337" s="2"/>
      <c r="O337" s="2"/>
      <c r="P337" s="3"/>
    </row>
    <row r="338" spans="4:16" ht="15.75" customHeight="1">
      <c r="D338" s="2"/>
      <c r="E338" s="2"/>
      <c r="O338" s="2"/>
      <c r="P338" s="3"/>
    </row>
    <row r="339" spans="4:16" ht="15.75" customHeight="1">
      <c r="D339" s="2"/>
      <c r="E339" s="2"/>
      <c r="O339" s="2"/>
      <c r="P339" s="3"/>
    </row>
    <row r="340" spans="4:16" ht="15.75" customHeight="1">
      <c r="D340" s="2"/>
      <c r="E340" s="2"/>
      <c r="O340" s="2"/>
      <c r="P340" s="3"/>
    </row>
    <row r="341" spans="4:16" ht="15.75" customHeight="1">
      <c r="D341" s="2"/>
      <c r="E341" s="2"/>
      <c r="O341" s="2"/>
      <c r="P341" s="3"/>
    </row>
    <row r="342" spans="4:16" ht="15.75" customHeight="1">
      <c r="D342" s="2"/>
      <c r="E342" s="2"/>
      <c r="O342" s="2"/>
      <c r="P342" s="3"/>
    </row>
    <row r="343" spans="4:16" ht="15.75" customHeight="1">
      <c r="D343" s="2"/>
      <c r="E343" s="2"/>
      <c r="O343" s="2"/>
      <c r="P343" s="3"/>
    </row>
    <row r="344" spans="4:16" ht="15.75" customHeight="1">
      <c r="D344" s="2"/>
      <c r="E344" s="2"/>
      <c r="O344" s="2"/>
      <c r="P344" s="3"/>
    </row>
    <row r="345" spans="4:16" ht="15.75" customHeight="1">
      <c r="D345" s="2"/>
      <c r="E345" s="2"/>
      <c r="O345" s="2"/>
      <c r="P345" s="3"/>
    </row>
    <row r="346" spans="4:16" ht="15.75" customHeight="1">
      <c r="D346" s="2"/>
      <c r="E346" s="2"/>
      <c r="O346" s="2"/>
      <c r="P346" s="3"/>
    </row>
    <row r="347" spans="4:16" ht="15.75" customHeight="1">
      <c r="D347" s="2"/>
      <c r="E347" s="2"/>
      <c r="O347" s="2"/>
      <c r="P347" s="3"/>
    </row>
    <row r="348" spans="4:16" ht="15.75" customHeight="1">
      <c r="D348" s="2"/>
      <c r="E348" s="2"/>
      <c r="O348" s="2"/>
      <c r="P348" s="3"/>
    </row>
    <row r="349" spans="4:16" ht="15.75" customHeight="1">
      <c r="D349" s="2"/>
      <c r="E349" s="2"/>
      <c r="O349" s="2"/>
      <c r="P349" s="3"/>
    </row>
    <row r="350" spans="4:16" ht="15.75" customHeight="1">
      <c r="D350" s="2"/>
      <c r="E350" s="2"/>
      <c r="O350" s="2"/>
      <c r="P350" s="3"/>
    </row>
    <row r="351" spans="4:16" ht="15.75" customHeight="1">
      <c r="D351" s="2"/>
      <c r="E351" s="2"/>
      <c r="O351" s="2"/>
      <c r="P351" s="3"/>
    </row>
    <row r="352" spans="4:16" ht="15.75" customHeight="1">
      <c r="D352" s="2"/>
      <c r="E352" s="2"/>
      <c r="O352" s="2"/>
      <c r="P352" s="3"/>
    </row>
    <row r="353" spans="4:16" ht="15.75" customHeight="1">
      <c r="D353" s="2"/>
      <c r="E353" s="2"/>
      <c r="O353" s="2"/>
      <c r="P353" s="3"/>
    </row>
    <row r="354" spans="4:16" ht="15.75" customHeight="1">
      <c r="D354" s="2"/>
      <c r="E354" s="2"/>
      <c r="O354" s="2"/>
      <c r="P354" s="3"/>
    </row>
    <row r="355" spans="4:16" ht="15.75" customHeight="1">
      <c r="D355" s="2"/>
      <c r="E355" s="2"/>
      <c r="O355" s="2"/>
      <c r="P355" s="3"/>
    </row>
    <row r="356" spans="4:16" ht="15.75" customHeight="1">
      <c r="D356" s="2"/>
      <c r="E356" s="2"/>
      <c r="O356" s="2"/>
      <c r="P356" s="3"/>
    </row>
    <row r="357" spans="4:16" ht="15.75" customHeight="1">
      <c r="D357" s="2"/>
      <c r="E357" s="2"/>
      <c r="O357" s="2"/>
      <c r="P357" s="3"/>
    </row>
    <row r="358" spans="4:16" ht="15.75" customHeight="1">
      <c r="D358" s="2"/>
      <c r="E358" s="2"/>
      <c r="O358" s="2"/>
      <c r="P358" s="3"/>
    </row>
    <row r="359" spans="4:16" ht="15.75" customHeight="1">
      <c r="D359" s="2"/>
      <c r="E359" s="2"/>
      <c r="O359" s="2"/>
      <c r="P359" s="3"/>
    </row>
    <row r="360" spans="4:16" ht="15.75" customHeight="1">
      <c r="D360" s="2"/>
      <c r="E360" s="2"/>
      <c r="O360" s="2"/>
      <c r="P360" s="3"/>
    </row>
    <row r="361" spans="4:16" ht="15.75" customHeight="1">
      <c r="D361" s="2"/>
      <c r="E361" s="2"/>
      <c r="O361" s="2"/>
      <c r="P361" s="3"/>
    </row>
    <row r="362" spans="4:16" ht="15.75" customHeight="1">
      <c r="D362" s="2"/>
      <c r="E362" s="2"/>
      <c r="O362" s="2"/>
      <c r="P362" s="3"/>
    </row>
    <row r="363" spans="4:16" ht="15.75" customHeight="1">
      <c r="D363" s="2"/>
      <c r="E363" s="2"/>
      <c r="O363" s="2"/>
      <c r="P363" s="3"/>
    </row>
    <row r="364" spans="4:16" ht="15.75" customHeight="1">
      <c r="D364" s="2"/>
      <c r="E364" s="2"/>
      <c r="O364" s="2"/>
      <c r="P364" s="3"/>
    </row>
    <row r="365" spans="4:16" ht="15.75" customHeight="1">
      <c r="D365" s="2"/>
      <c r="E365" s="2"/>
      <c r="O365" s="2"/>
      <c r="P365" s="3"/>
    </row>
    <row r="366" spans="4:16" ht="15.75" customHeight="1">
      <c r="D366" s="2"/>
      <c r="E366" s="2"/>
      <c r="O366" s="2"/>
      <c r="P366" s="3"/>
    </row>
    <row r="367" spans="4:16" ht="15.75" customHeight="1">
      <c r="D367" s="2"/>
      <c r="E367" s="2"/>
      <c r="O367" s="2"/>
      <c r="P367" s="3"/>
    </row>
    <row r="368" spans="4:16" ht="15.75" customHeight="1">
      <c r="D368" s="2"/>
      <c r="E368" s="2"/>
      <c r="O368" s="2"/>
      <c r="P368" s="3"/>
    </row>
    <row r="369" spans="4:16" ht="15.75" customHeight="1">
      <c r="D369" s="2"/>
      <c r="E369" s="2"/>
      <c r="O369" s="2"/>
      <c r="P369" s="3"/>
    </row>
    <row r="370" spans="4:16" ht="15.75" customHeight="1">
      <c r="D370" s="2"/>
      <c r="E370" s="2"/>
      <c r="O370" s="2"/>
      <c r="P370" s="3"/>
    </row>
    <row r="371" spans="4:16" ht="15.75" customHeight="1">
      <c r="D371" s="2"/>
      <c r="E371" s="2"/>
      <c r="O371" s="2"/>
      <c r="P371" s="3"/>
    </row>
    <row r="372" spans="4:16" ht="15.75" customHeight="1">
      <c r="D372" s="2"/>
      <c r="E372" s="2"/>
      <c r="O372" s="2"/>
      <c r="P372" s="3"/>
    </row>
    <row r="373" spans="4:16" ht="15.75" customHeight="1">
      <c r="D373" s="2"/>
      <c r="E373" s="2"/>
      <c r="O373" s="2"/>
      <c r="P373" s="3"/>
    </row>
    <row r="374" spans="4:16" ht="15.75" customHeight="1">
      <c r="D374" s="2"/>
      <c r="E374" s="2"/>
      <c r="O374" s="2"/>
      <c r="P374" s="3"/>
    </row>
    <row r="375" spans="4:16" ht="15.75" customHeight="1">
      <c r="D375" s="2"/>
      <c r="E375" s="2"/>
      <c r="O375" s="2"/>
      <c r="P375" s="3"/>
    </row>
    <row r="376" spans="4:16" ht="15.75" customHeight="1">
      <c r="D376" s="2"/>
      <c r="E376" s="2"/>
      <c r="O376" s="2"/>
      <c r="P376" s="3"/>
    </row>
    <row r="377" spans="4:16" ht="15.75" customHeight="1">
      <c r="D377" s="2"/>
      <c r="E377" s="2"/>
      <c r="O377" s="2"/>
      <c r="P377" s="3"/>
    </row>
    <row r="378" spans="4:16" ht="15.75" customHeight="1">
      <c r="D378" s="2"/>
      <c r="E378" s="2"/>
      <c r="O378" s="2"/>
      <c r="P378" s="3"/>
    </row>
    <row r="379" spans="4:16" ht="15.75" customHeight="1">
      <c r="D379" s="2"/>
      <c r="E379" s="2"/>
      <c r="O379" s="2"/>
      <c r="P379" s="3"/>
    </row>
    <row r="380" spans="4:16" ht="15.75" customHeight="1">
      <c r="D380" s="2"/>
      <c r="E380" s="2"/>
      <c r="O380" s="2"/>
      <c r="P380" s="3"/>
    </row>
    <row r="381" spans="4:16" ht="15.75" customHeight="1">
      <c r="D381" s="2"/>
      <c r="E381" s="2"/>
      <c r="O381" s="2"/>
      <c r="P381" s="3"/>
    </row>
    <row r="382" spans="4:16" ht="15.75" customHeight="1">
      <c r="D382" s="2"/>
      <c r="E382" s="2"/>
      <c r="O382" s="2"/>
      <c r="P382" s="3"/>
    </row>
    <row r="383" spans="4:16" ht="15.75" customHeight="1">
      <c r="D383" s="2"/>
      <c r="E383" s="2"/>
      <c r="O383" s="2"/>
      <c r="P383" s="3"/>
    </row>
    <row r="384" spans="4:16" ht="15.75" customHeight="1">
      <c r="D384" s="2"/>
      <c r="E384" s="2"/>
      <c r="O384" s="2"/>
      <c r="P384" s="3"/>
    </row>
    <row r="385" spans="4:16" ht="15.75" customHeight="1">
      <c r="D385" s="2"/>
      <c r="E385" s="2"/>
      <c r="O385" s="2"/>
      <c r="P385" s="3"/>
    </row>
    <row r="386" spans="4:16" ht="15.75" customHeight="1">
      <c r="D386" s="2"/>
      <c r="E386" s="2"/>
      <c r="O386" s="2"/>
      <c r="P386" s="3"/>
    </row>
    <row r="387" spans="4:16" ht="15.75" customHeight="1">
      <c r="D387" s="2"/>
      <c r="E387" s="2"/>
      <c r="O387" s="2"/>
      <c r="P387" s="3"/>
    </row>
    <row r="388" spans="4:16" ht="15.75" customHeight="1">
      <c r="D388" s="2"/>
      <c r="E388" s="2"/>
      <c r="O388" s="2"/>
      <c r="P388" s="3"/>
    </row>
    <row r="389" spans="4:16" ht="15.75" customHeight="1">
      <c r="D389" s="2"/>
      <c r="E389" s="2"/>
      <c r="O389" s="2"/>
      <c r="P389" s="3"/>
    </row>
    <row r="390" spans="4:16" ht="15.75" customHeight="1">
      <c r="D390" s="2"/>
      <c r="E390" s="2"/>
      <c r="O390" s="2"/>
      <c r="P390" s="3"/>
    </row>
    <row r="391" spans="4:16" ht="15.75" customHeight="1">
      <c r="D391" s="2"/>
      <c r="E391" s="2"/>
      <c r="O391" s="2"/>
      <c r="P391" s="3"/>
    </row>
    <row r="392" spans="4:16" ht="15.75" customHeight="1">
      <c r="D392" s="2"/>
      <c r="E392" s="2"/>
      <c r="O392" s="2"/>
      <c r="P392" s="3"/>
    </row>
    <row r="393" spans="4:16" ht="15.75" customHeight="1">
      <c r="D393" s="2"/>
      <c r="E393" s="2"/>
      <c r="O393" s="2"/>
      <c r="P393" s="3"/>
    </row>
    <row r="394" spans="4:16" ht="15.75" customHeight="1">
      <c r="D394" s="2"/>
      <c r="E394" s="2"/>
      <c r="O394" s="2"/>
      <c r="P394" s="3"/>
    </row>
    <row r="395" spans="4:16" ht="15.75" customHeight="1">
      <c r="D395" s="2"/>
      <c r="E395" s="2"/>
      <c r="O395" s="2"/>
      <c r="P395" s="3"/>
    </row>
    <row r="396" spans="4:16" ht="15.75" customHeight="1">
      <c r="D396" s="2"/>
      <c r="E396" s="2"/>
      <c r="O396" s="2"/>
      <c r="P396" s="3"/>
    </row>
    <row r="397" spans="4:16" ht="15.75" customHeight="1">
      <c r="D397" s="2"/>
      <c r="E397" s="2"/>
      <c r="O397" s="2"/>
      <c r="P397" s="3"/>
    </row>
    <row r="398" spans="4:16" ht="15.75" customHeight="1">
      <c r="D398" s="2"/>
      <c r="E398" s="2"/>
      <c r="O398" s="2"/>
      <c r="P398" s="3"/>
    </row>
    <row r="399" spans="4:16" ht="15.75" customHeight="1">
      <c r="D399" s="2"/>
      <c r="E399" s="2"/>
      <c r="O399" s="2"/>
      <c r="P399" s="3"/>
    </row>
    <row r="400" spans="4:16" ht="15.75" customHeight="1">
      <c r="D400" s="2"/>
      <c r="E400" s="2"/>
      <c r="O400" s="2"/>
      <c r="P400" s="3"/>
    </row>
    <row r="401" spans="4:16" ht="15.75" customHeight="1">
      <c r="D401" s="2"/>
      <c r="E401" s="2"/>
      <c r="O401" s="2"/>
      <c r="P401" s="3"/>
    </row>
    <row r="402" spans="4:16" ht="15.75" customHeight="1">
      <c r="D402" s="2"/>
      <c r="E402" s="2"/>
      <c r="O402" s="2"/>
      <c r="P402" s="3"/>
    </row>
    <row r="403" spans="4:16" ht="15.75" customHeight="1">
      <c r="D403" s="2"/>
      <c r="E403" s="2"/>
      <c r="O403" s="2"/>
      <c r="P403" s="3"/>
    </row>
    <row r="404" spans="4:16" ht="15.75" customHeight="1">
      <c r="D404" s="2"/>
      <c r="E404" s="2"/>
      <c r="O404" s="2"/>
      <c r="P404" s="3"/>
    </row>
    <row r="405" spans="4:16" ht="15.75" customHeight="1">
      <c r="D405" s="2"/>
      <c r="E405" s="2"/>
      <c r="O405" s="2"/>
      <c r="P405" s="3"/>
    </row>
    <row r="406" spans="4:16" ht="15.75" customHeight="1">
      <c r="D406" s="2"/>
      <c r="E406" s="2"/>
      <c r="O406" s="2"/>
      <c r="P406" s="3"/>
    </row>
    <row r="407" spans="4:16" ht="15.75" customHeight="1">
      <c r="D407" s="2"/>
      <c r="E407" s="2"/>
      <c r="O407" s="2"/>
      <c r="P407" s="3"/>
    </row>
    <row r="408" spans="4:16" ht="15.75" customHeight="1">
      <c r="D408" s="2"/>
      <c r="E408" s="2"/>
      <c r="O408" s="2"/>
      <c r="P408" s="3"/>
    </row>
    <row r="409" spans="4:16" ht="15.75" customHeight="1">
      <c r="D409" s="2"/>
      <c r="E409" s="2"/>
      <c r="O409" s="2"/>
      <c r="P409" s="3"/>
    </row>
    <row r="410" spans="4:16" ht="15.75" customHeight="1">
      <c r="D410" s="2"/>
      <c r="E410" s="2"/>
      <c r="O410" s="2"/>
      <c r="P410" s="3"/>
    </row>
    <row r="411" spans="4:16" ht="15.75" customHeight="1">
      <c r="D411" s="2"/>
      <c r="E411" s="2"/>
      <c r="O411" s="2"/>
      <c r="P411" s="3"/>
    </row>
    <row r="412" spans="4:16" ht="15.75" customHeight="1">
      <c r="D412" s="2"/>
      <c r="E412" s="2"/>
      <c r="O412" s="2"/>
      <c r="P412" s="3"/>
    </row>
    <row r="413" spans="4:16" ht="15.75" customHeight="1">
      <c r="D413" s="2"/>
      <c r="E413" s="2"/>
      <c r="O413" s="2"/>
      <c r="P413" s="3"/>
    </row>
    <row r="414" spans="4:16" ht="15.75" customHeight="1">
      <c r="D414" s="2"/>
      <c r="E414" s="2"/>
      <c r="O414" s="2"/>
      <c r="P414" s="3"/>
    </row>
    <row r="415" spans="4:16" ht="15.75" customHeight="1">
      <c r="D415" s="2"/>
      <c r="E415" s="2"/>
      <c r="O415" s="2"/>
      <c r="P415" s="3"/>
    </row>
    <row r="416" spans="4:16" ht="15.75" customHeight="1">
      <c r="D416" s="2"/>
      <c r="E416" s="2"/>
      <c r="O416" s="2"/>
      <c r="P416" s="3"/>
    </row>
    <row r="417" spans="4:16" ht="15.75" customHeight="1">
      <c r="D417" s="2"/>
      <c r="E417" s="2"/>
      <c r="O417" s="2"/>
      <c r="P417" s="3"/>
    </row>
    <row r="418" spans="4:16" ht="15.75" customHeight="1">
      <c r="D418" s="2"/>
      <c r="E418" s="2"/>
      <c r="O418" s="2"/>
      <c r="P418" s="3"/>
    </row>
    <row r="419" spans="4:16" ht="15.75" customHeight="1">
      <c r="D419" s="2"/>
      <c r="E419" s="2"/>
      <c r="O419" s="2"/>
      <c r="P419" s="3"/>
    </row>
    <row r="420" spans="4:16" ht="15.75" customHeight="1">
      <c r="D420" s="2"/>
      <c r="E420" s="2"/>
      <c r="O420" s="2"/>
      <c r="P420" s="3"/>
    </row>
    <row r="421" spans="4:16" ht="15.75" customHeight="1">
      <c r="D421" s="2"/>
      <c r="E421" s="2"/>
      <c r="O421" s="2"/>
      <c r="P421" s="3"/>
    </row>
    <row r="422" spans="4:16" ht="15.75" customHeight="1">
      <c r="D422" s="2"/>
      <c r="E422" s="2"/>
      <c r="O422" s="2"/>
      <c r="P422" s="3"/>
    </row>
    <row r="423" spans="4:16" ht="15.75" customHeight="1">
      <c r="D423" s="2"/>
      <c r="E423" s="2"/>
      <c r="O423" s="2"/>
      <c r="P423" s="3"/>
    </row>
    <row r="424" spans="4:16" ht="15.75" customHeight="1">
      <c r="D424" s="2"/>
      <c r="E424" s="2"/>
      <c r="O424" s="2"/>
      <c r="P424" s="3"/>
    </row>
    <row r="425" spans="4:16" ht="15.75" customHeight="1">
      <c r="D425" s="2"/>
      <c r="E425" s="2"/>
      <c r="O425" s="2"/>
      <c r="P425" s="3"/>
    </row>
    <row r="426" spans="4:16" ht="15.75" customHeight="1">
      <c r="D426" s="2"/>
      <c r="E426" s="2"/>
      <c r="O426" s="2"/>
      <c r="P426" s="3"/>
    </row>
    <row r="427" spans="4:16" ht="15.75" customHeight="1">
      <c r="D427" s="2"/>
      <c r="E427" s="2"/>
      <c r="O427" s="2"/>
      <c r="P427" s="3"/>
    </row>
    <row r="428" spans="4:16" ht="15.75" customHeight="1">
      <c r="D428" s="2"/>
      <c r="E428" s="2"/>
      <c r="O428" s="2"/>
      <c r="P428" s="3"/>
    </row>
    <row r="429" spans="4:16" ht="15.75" customHeight="1">
      <c r="D429" s="2"/>
      <c r="E429" s="2"/>
      <c r="O429" s="2"/>
      <c r="P429" s="3"/>
    </row>
    <row r="430" spans="4:16" ht="15.75" customHeight="1">
      <c r="D430" s="2"/>
      <c r="E430" s="2"/>
      <c r="O430" s="2"/>
      <c r="P430" s="3"/>
    </row>
    <row r="431" spans="4:16" ht="15.75" customHeight="1">
      <c r="D431" s="2"/>
      <c r="E431" s="2"/>
      <c r="O431" s="2"/>
      <c r="P431" s="3"/>
    </row>
    <row r="432" spans="4:16" ht="15.75" customHeight="1">
      <c r="D432" s="2"/>
      <c r="E432" s="2"/>
      <c r="O432" s="2"/>
      <c r="P432" s="3"/>
    </row>
    <row r="433" spans="4:16" ht="15.75" customHeight="1">
      <c r="D433" s="2"/>
      <c r="E433" s="2"/>
      <c r="O433" s="2"/>
      <c r="P433" s="3"/>
    </row>
    <row r="434" spans="4:16" ht="15.75" customHeight="1">
      <c r="D434" s="2"/>
      <c r="E434" s="2"/>
      <c r="O434" s="2"/>
      <c r="P434" s="3"/>
    </row>
    <row r="435" spans="4:16" ht="15.75" customHeight="1">
      <c r="D435" s="2"/>
      <c r="E435" s="2"/>
      <c r="O435" s="2"/>
      <c r="P435" s="3"/>
    </row>
    <row r="436" spans="4:16" ht="15.75" customHeight="1">
      <c r="D436" s="2"/>
      <c r="E436" s="2"/>
      <c r="O436" s="2"/>
      <c r="P436" s="3"/>
    </row>
    <row r="437" spans="4:16" ht="15.75" customHeight="1">
      <c r="D437" s="2"/>
      <c r="E437" s="2"/>
      <c r="O437" s="2"/>
      <c r="P437" s="3"/>
    </row>
    <row r="438" spans="4:16" ht="15.75" customHeight="1">
      <c r="D438" s="2"/>
      <c r="E438" s="2"/>
      <c r="O438" s="2"/>
      <c r="P438" s="3"/>
    </row>
    <row r="439" spans="4:16" ht="15.75" customHeight="1">
      <c r="D439" s="2"/>
      <c r="E439" s="2"/>
      <c r="O439" s="2"/>
      <c r="P439" s="3"/>
    </row>
    <row r="440" spans="4:16" ht="15.75" customHeight="1">
      <c r="D440" s="2"/>
      <c r="E440" s="2"/>
      <c r="O440" s="2"/>
      <c r="P440" s="3"/>
    </row>
    <row r="441" spans="4:16" ht="15.75" customHeight="1">
      <c r="D441" s="2"/>
      <c r="E441" s="2"/>
      <c r="O441" s="2"/>
      <c r="P441" s="3"/>
    </row>
    <row r="442" spans="4:16" ht="15.75" customHeight="1">
      <c r="D442" s="2"/>
      <c r="E442" s="2"/>
      <c r="O442" s="2"/>
      <c r="P442" s="3"/>
    </row>
    <row r="443" spans="4:16" ht="15.75" customHeight="1">
      <c r="D443" s="2"/>
      <c r="E443" s="2"/>
      <c r="O443" s="2"/>
      <c r="P443" s="3"/>
    </row>
    <row r="444" spans="4:16" ht="15.75" customHeight="1">
      <c r="D444" s="2"/>
      <c r="E444" s="2"/>
      <c r="O444" s="2"/>
      <c r="P444" s="3"/>
    </row>
    <row r="445" spans="4:16" ht="15.75" customHeight="1">
      <c r="D445" s="2"/>
      <c r="E445" s="2"/>
      <c r="O445" s="2"/>
      <c r="P445" s="3"/>
    </row>
    <row r="446" spans="4:16" ht="15.75" customHeight="1">
      <c r="D446" s="2"/>
      <c r="E446" s="2"/>
      <c r="O446" s="2"/>
      <c r="P446" s="3"/>
    </row>
    <row r="447" spans="4:16" ht="15.75" customHeight="1">
      <c r="D447" s="2"/>
      <c r="E447" s="2"/>
      <c r="O447" s="2"/>
      <c r="P447" s="3"/>
    </row>
    <row r="448" spans="4:16" ht="15.75" customHeight="1">
      <c r="D448" s="2"/>
      <c r="E448" s="2"/>
      <c r="O448" s="2"/>
      <c r="P448" s="3"/>
    </row>
    <row r="449" spans="4:16" ht="15.75" customHeight="1">
      <c r="D449" s="2"/>
      <c r="E449" s="2"/>
      <c r="O449" s="2"/>
      <c r="P449" s="3"/>
    </row>
    <row r="450" spans="4:16" ht="15.75" customHeight="1">
      <c r="D450" s="2"/>
      <c r="E450" s="2"/>
      <c r="O450" s="2"/>
      <c r="P450" s="3"/>
    </row>
    <row r="451" spans="4:16" ht="15.75" customHeight="1">
      <c r="D451" s="2"/>
      <c r="E451" s="2"/>
      <c r="O451" s="2"/>
      <c r="P451" s="3"/>
    </row>
    <row r="452" spans="4:16" ht="15.75" customHeight="1">
      <c r="D452" s="2"/>
      <c r="E452" s="2"/>
      <c r="O452" s="2"/>
      <c r="P452" s="3"/>
    </row>
    <row r="453" spans="4:16" ht="15.75" customHeight="1">
      <c r="D453" s="2"/>
      <c r="E453" s="2"/>
      <c r="O453" s="2"/>
      <c r="P453" s="3"/>
    </row>
    <row r="454" spans="4:16" ht="15.75" customHeight="1">
      <c r="D454" s="2"/>
      <c r="E454" s="2"/>
      <c r="O454" s="2"/>
      <c r="P454" s="3"/>
    </row>
    <row r="455" spans="4:16" ht="15.75" customHeight="1">
      <c r="D455" s="2"/>
      <c r="E455" s="2"/>
      <c r="O455" s="2"/>
      <c r="P455" s="3"/>
    </row>
    <row r="456" spans="4:16" ht="15.75" customHeight="1">
      <c r="D456" s="2"/>
      <c r="E456" s="2"/>
      <c r="O456" s="2"/>
      <c r="P456" s="3"/>
    </row>
    <row r="457" spans="4:16" ht="15.75" customHeight="1">
      <c r="D457" s="2"/>
      <c r="E457" s="2"/>
      <c r="O457" s="2"/>
      <c r="P457" s="3"/>
    </row>
    <row r="458" spans="4:16" ht="15.75" customHeight="1">
      <c r="D458" s="2"/>
      <c r="E458" s="2"/>
      <c r="O458" s="2"/>
      <c r="P458" s="3"/>
    </row>
    <row r="459" spans="4:16" ht="15.75" customHeight="1">
      <c r="D459" s="2"/>
      <c r="E459" s="2"/>
      <c r="O459" s="2"/>
      <c r="P459" s="3"/>
    </row>
    <row r="460" spans="4:16" ht="15.75" customHeight="1">
      <c r="D460" s="2"/>
      <c r="E460" s="2"/>
      <c r="O460" s="2"/>
      <c r="P460" s="3"/>
    </row>
    <row r="461" spans="4:16" ht="15.75" customHeight="1">
      <c r="D461" s="2"/>
      <c r="E461" s="2"/>
      <c r="O461" s="2"/>
      <c r="P461" s="3"/>
    </row>
    <row r="462" spans="4:16" ht="15.75" customHeight="1">
      <c r="D462" s="2"/>
      <c r="E462" s="2"/>
      <c r="O462" s="2"/>
      <c r="P462" s="3"/>
    </row>
    <row r="463" spans="4:16" ht="15.75" customHeight="1">
      <c r="D463" s="2"/>
      <c r="E463" s="2"/>
      <c r="O463" s="2"/>
      <c r="P463" s="3"/>
    </row>
    <row r="464" spans="4:16" ht="15.75" customHeight="1">
      <c r="D464" s="2"/>
      <c r="E464" s="2"/>
      <c r="O464" s="2"/>
      <c r="P464" s="3"/>
    </row>
    <row r="465" spans="4:16" ht="15.75" customHeight="1">
      <c r="D465" s="2"/>
      <c r="E465" s="2"/>
      <c r="O465" s="2"/>
      <c r="P465" s="3"/>
    </row>
    <row r="466" spans="4:16" ht="15.75" customHeight="1">
      <c r="D466" s="2"/>
      <c r="E466" s="2"/>
      <c r="O466" s="2"/>
      <c r="P466" s="3"/>
    </row>
    <row r="467" spans="4:16" ht="15.75" customHeight="1">
      <c r="D467" s="2"/>
      <c r="E467" s="2"/>
      <c r="O467" s="2"/>
      <c r="P467" s="3"/>
    </row>
    <row r="468" spans="4:16" ht="15.75" customHeight="1">
      <c r="D468" s="2"/>
      <c r="E468" s="2"/>
      <c r="O468" s="2"/>
      <c r="P468" s="3"/>
    </row>
    <row r="469" spans="4:16" ht="15.75" customHeight="1">
      <c r="D469" s="2"/>
      <c r="E469" s="2"/>
      <c r="O469" s="2"/>
      <c r="P469" s="3"/>
    </row>
    <row r="470" spans="4:16" ht="15.75" customHeight="1">
      <c r="D470" s="2"/>
      <c r="E470" s="2"/>
      <c r="O470" s="2"/>
      <c r="P470" s="3"/>
    </row>
    <row r="471" spans="4:16" ht="15.75" customHeight="1">
      <c r="D471" s="2"/>
      <c r="E471" s="2"/>
      <c r="O471" s="2"/>
      <c r="P471" s="3"/>
    </row>
    <row r="472" spans="4:16" ht="15.75" customHeight="1">
      <c r="D472" s="2"/>
      <c r="E472" s="2"/>
      <c r="O472" s="2"/>
      <c r="P472" s="3"/>
    </row>
    <row r="473" spans="4:16" ht="15.75" customHeight="1">
      <c r="D473" s="2"/>
      <c r="E473" s="2"/>
      <c r="O473" s="2"/>
      <c r="P473" s="3"/>
    </row>
    <row r="474" spans="4:16" ht="15.75" customHeight="1">
      <c r="D474" s="2"/>
      <c r="E474" s="2"/>
      <c r="O474" s="2"/>
      <c r="P474" s="3"/>
    </row>
    <row r="475" spans="4:16" ht="15.75" customHeight="1">
      <c r="D475" s="2"/>
      <c r="E475" s="2"/>
      <c r="O475" s="2"/>
      <c r="P475" s="3"/>
    </row>
    <row r="476" spans="4:16" ht="15.75" customHeight="1">
      <c r="D476" s="2"/>
      <c r="E476" s="2"/>
      <c r="O476" s="2"/>
      <c r="P476" s="3"/>
    </row>
    <row r="477" spans="4:16" ht="15.75" customHeight="1">
      <c r="D477" s="2"/>
      <c r="E477" s="2"/>
      <c r="O477" s="2"/>
      <c r="P477" s="3"/>
    </row>
    <row r="478" spans="4:16" ht="15.75" customHeight="1">
      <c r="D478" s="2"/>
      <c r="E478" s="2"/>
      <c r="O478" s="2"/>
      <c r="P478" s="3"/>
    </row>
    <row r="479" spans="4:16" ht="15.75" customHeight="1">
      <c r="D479" s="2"/>
      <c r="E479" s="2"/>
      <c r="O479" s="2"/>
      <c r="P479" s="3"/>
    </row>
    <row r="480" spans="4:16" ht="15.75" customHeight="1">
      <c r="D480" s="2"/>
      <c r="E480" s="2"/>
      <c r="O480" s="2"/>
      <c r="P480" s="3"/>
    </row>
    <row r="481" spans="4:16" ht="15.75" customHeight="1">
      <c r="D481" s="2"/>
      <c r="E481" s="2"/>
      <c r="O481" s="2"/>
      <c r="P481" s="3"/>
    </row>
    <row r="482" spans="4:16" ht="15.75" customHeight="1">
      <c r="D482" s="2"/>
      <c r="E482" s="2"/>
      <c r="O482" s="2"/>
      <c r="P482" s="3"/>
    </row>
    <row r="483" spans="4:16" ht="15.75" customHeight="1">
      <c r="D483" s="2"/>
      <c r="E483" s="2"/>
      <c r="O483" s="2"/>
      <c r="P483" s="3"/>
    </row>
    <row r="484" spans="4:16" ht="15.75" customHeight="1">
      <c r="D484" s="2"/>
      <c r="E484" s="2"/>
      <c r="O484" s="2"/>
      <c r="P484" s="3"/>
    </row>
    <row r="485" spans="4:16" ht="15.75" customHeight="1">
      <c r="D485" s="2"/>
      <c r="E485" s="2"/>
      <c r="O485" s="2"/>
      <c r="P485" s="3"/>
    </row>
    <row r="486" spans="4:16" ht="15.75" customHeight="1">
      <c r="D486" s="2"/>
      <c r="E486" s="2"/>
      <c r="O486" s="2"/>
      <c r="P486" s="3"/>
    </row>
    <row r="487" spans="4:16" ht="15.75" customHeight="1">
      <c r="D487" s="2"/>
      <c r="E487" s="2"/>
      <c r="O487" s="2"/>
      <c r="P487" s="3"/>
    </row>
    <row r="488" spans="4:16" ht="15.75" customHeight="1">
      <c r="D488" s="2"/>
      <c r="E488" s="2"/>
      <c r="O488" s="2"/>
      <c r="P488" s="3"/>
    </row>
    <row r="489" spans="4:16" ht="15.75" customHeight="1">
      <c r="D489" s="2"/>
      <c r="E489" s="2"/>
      <c r="O489" s="2"/>
      <c r="P489" s="3"/>
    </row>
    <row r="490" spans="4:16" ht="15.75" customHeight="1">
      <c r="D490" s="2"/>
      <c r="E490" s="2"/>
      <c r="O490" s="2"/>
      <c r="P490" s="3"/>
    </row>
    <row r="491" spans="4:16" ht="15.75" customHeight="1">
      <c r="D491" s="2"/>
      <c r="E491" s="2"/>
      <c r="O491" s="2"/>
      <c r="P491" s="3"/>
    </row>
    <row r="492" spans="4:16" ht="15.75" customHeight="1">
      <c r="D492" s="2"/>
      <c r="E492" s="2"/>
      <c r="O492" s="2"/>
      <c r="P492" s="3"/>
    </row>
    <row r="493" spans="4:16" ht="15.75" customHeight="1">
      <c r="D493" s="2"/>
      <c r="E493" s="2"/>
      <c r="O493" s="2"/>
      <c r="P493" s="3"/>
    </row>
    <row r="494" spans="4:16" ht="15.75" customHeight="1">
      <c r="D494" s="2"/>
      <c r="E494" s="2"/>
      <c r="O494" s="2"/>
      <c r="P494" s="3"/>
    </row>
    <row r="495" spans="4:16" ht="15.75" customHeight="1">
      <c r="D495" s="2"/>
      <c r="E495" s="2"/>
      <c r="O495" s="2"/>
      <c r="P495" s="3"/>
    </row>
    <row r="496" spans="4:16" ht="15.75" customHeight="1">
      <c r="D496" s="2"/>
      <c r="E496" s="2"/>
      <c r="O496" s="2"/>
      <c r="P496" s="3"/>
    </row>
    <row r="497" spans="4:16" ht="15.75" customHeight="1">
      <c r="D497" s="2"/>
      <c r="E497" s="2"/>
      <c r="O497" s="2"/>
      <c r="P497" s="3"/>
    </row>
    <row r="498" spans="4:16" ht="15.75" customHeight="1">
      <c r="D498" s="2"/>
      <c r="E498" s="2"/>
      <c r="O498" s="2"/>
      <c r="P498" s="3"/>
    </row>
    <row r="499" spans="4:16" ht="15.75" customHeight="1">
      <c r="D499" s="2"/>
      <c r="E499" s="2"/>
      <c r="O499" s="2"/>
      <c r="P499" s="3"/>
    </row>
    <row r="500" spans="4:16" ht="15.75" customHeight="1">
      <c r="D500" s="2"/>
      <c r="E500" s="2"/>
      <c r="O500" s="2"/>
      <c r="P500" s="3"/>
    </row>
    <row r="501" spans="4:16" ht="15.75" customHeight="1">
      <c r="D501" s="2"/>
      <c r="E501" s="2"/>
      <c r="O501" s="2"/>
      <c r="P501" s="3"/>
    </row>
    <row r="502" spans="4:16" ht="15.75" customHeight="1">
      <c r="D502" s="2"/>
      <c r="E502" s="2"/>
      <c r="O502" s="2"/>
      <c r="P502" s="3"/>
    </row>
    <row r="503" spans="4:16" ht="15.75" customHeight="1">
      <c r="D503" s="2"/>
      <c r="E503" s="2"/>
      <c r="O503" s="2"/>
      <c r="P503" s="3"/>
    </row>
    <row r="504" spans="4:16" ht="15.75" customHeight="1">
      <c r="D504" s="2"/>
      <c r="E504" s="2"/>
      <c r="O504" s="2"/>
      <c r="P504" s="3"/>
    </row>
    <row r="505" spans="4:16" ht="15.75" customHeight="1">
      <c r="D505" s="2"/>
      <c r="E505" s="2"/>
      <c r="O505" s="2"/>
      <c r="P505" s="3"/>
    </row>
    <row r="506" spans="4:16" ht="15.75" customHeight="1">
      <c r="D506" s="2"/>
      <c r="E506" s="2"/>
      <c r="O506" s="2"/>
      <c r="P506" s="3"/>
    </row>
    <row r="507" spans="4:16" ht="15.75" customHeight="1">
      <c r="D507" s="2"/>
      <c r="E507" s="2"/>
      <c r="O507" s="2"/>
      <c r="P507" s="3"/>
    </row>
    <row r="508" spans="4:16" ht="15.75" customHeight="1">
      <c r="D508" s="2"/>
      <c r="E508" s="2"/>
      <c r="O508" s="2"/>
      <c r="P508" s="3"/>
    </row>
    <row r="509" spans="4:16" ht="15.75" customHeight="1">
      <c r="D509" s="2"/>
      <c r="E509" s="2"/>
      <c r="O509" s="2"/>
      <c r="P509" s="3"/>
    </row>
    <row r="510" spans="4:16" ht="15.75" customHeight="1">
      <c r="D510" s="2"/>
      <c r="E510" s="2"/>
      <c r="O510" s="2"/>
      <c r="P510" s="3"/>
    </row>
    <row r="511" spans="4:16" ht="15.75" customHeight="1">
      <c r="D511" s="2"/>
      <c r="E511" s="2"/>
      <c r="O511" s="2"/>
      <c r="P511" s="3"/>
    </row>
    <row r="512" spans="4:16" ht="15.75" customHeight="1">
      <c r="D512" s="2"/>
      <c r="E512" s="2"/>
      <c r="O512" s="2"/>
      <c r="P512" s="3"/>
    </row>
    <row r="513" spans="4:16" ht="15.75" customHeight="1">
      <c r="D513" s="2"/>
      <c r="E513" s="2"/>
      <c r="O513" s="2"/>
      <c r="P513" s="3"/>
    </row>
    <row r="514" spans="4:16" ht="15.75" customHeight="1">
      <c r="D514" s="2"/>
      <c r="E514" s="2"/>
      <c r="O514" s="2"/>
      <c r="P514" s="3"/>
    </row>
    <row r="515" spans="4:16" ht="15.75" customHeight="1">
      <c r="D515" s="2"/>
      <c r="E515" s="2"/>
      <c r="O515" s="2"/>
      <c r="P515" s="3"/>
    </row>
    <row r="516" spans="4:16" ht="15.75" customHeight="1">
      <c r="D516" s="2"/>
      <c r="E516" s="2"/>
      <c r="O516" s="2"/>
      <c r="P516" s="3"/>
    </row>
    <row r="517" spans="4:16" ht="15.75" customHeight="1">
      <c r="D517" s="2"/>
      <c r="E517" s="2"/>
      <c r="O517" s="2"/>
      <c r="P517" s="3"/>
    </row>
    <row r="518" spans="4:16" ht="15.75" customHeight="1">
      <c r="D518" s="2"/>
      <c r="E518" s="2"/>
      <c r="O518" s="2"/>
      <c r="P518" s="3"/>
    </row>
    <row r="519" spans="4:16" ht="15.75" customHeight="1">
      <c r="D519" s="2"/>
      <c r="E519" s="2"/>
      <c r="O519" s="2"/>
      <c r="P519" s="3"/>
    </row>
    <row r="520" spans="4:16" ht="15.75" customHeight="1">
      <c r="D520" s="2"/>
      <c r="E520" s="2"/>
      <c r="O520" s="2"/>
      <c r="P520" s="3"/>
    </row>
    <row r="521" spans="4:16" ht="15.75" customHeight="1">
      <c r="D521" s="2"/>
      <c r="E521" s="2"/>
      <c r="O521" s="2"/>
      <c r="P521" s="3"/>
    </row>
    <row r="522" spans="4:16" ht="15.75" customHeight="1">
      <c r="D522" s="2"/>
      <c r="E522" s="2"/>
      <c r="O522" s="2"/>
      <c r="P522" s="3"/>
    </row>
    <row r="523" spans="4:16" ht="15.75" customHeight="1">
      <c r="D523" s="2"/>
      <c r="E523" s="2"/>
      <c r="O523" s="2"/>
      <c r="P523" s="3"/>
    </row>
    <row r="524" spans="4:16" ht="15.75" customHeight="1">
      <c r="D524" s="2"/>
      <c r="E524" s="2"/>
      <c r="O524" s="2"/>
      <c r="P524" s="3"/>
    </row>
    <row r="525" spans="4:16" ht="15.75" customHeight="1">
      <c r="D525" s="2"/>
      <c r="E525" s="2"/>
      <c r="O525" s="2"/>
      <c r="P525" s="3"/>
    </row>
    <row r="526" spans="4:16" ht="15.75" customHeight="1">
      <c r="D526" s="2"/>
      <c r="E526" s="2"/>
      <c r="O526" s="2"/>
      <c r="P526" s="3"/>
    </row>
    <row r="527" spans="4:16" ht="15.75" customHeight="1">
      <c r="D527" s="2"/>
      <c r="E527" s="2"/>
      <c r="O527" s="2"/>
      <c r="P527" s="3"/>
    </row>
    <row r="528" spans="4:16" ht="15.75" customHeight="1">
      <c r="D528" s="2"/>
      <c r="E528" s="2"/>
      <c r="O528" s="2"/>
      <c r="P528" s="3"/>
    </row>
    <row r="529" spans="4:16" ht="15.75" customHeight="1">
      <c r="D529" s="2"/>
      <c r="E529" s="2"/>
      <c r="O529" s="2"/>
      <c r="P529" s="3"/>
    </row>
    <row r="530" spans="4:16" ht="15.75" customHeight="1">
      <c r="D530" s="2"/>
      <c r="E530" s="2"/>
      <c r="O530" s="2"/>
      <c r="P530" s="3"/>
    </row>
    <row r="531" spans="4:16" ht="15.75" customHeight="1">
      <c r="D531" s="2"/>
      <c r="E531" s="2"/>
      <c r="O531" s="2"/>
      <c r="P531" s="3"/>
    </row>
    <row r="532" spans="4:16" ht="15.75" customHeight="1">
      <c r="D532" s="2"/>
      <c r="E532" s="2"/>
      <c r="O532" s="2"/>
      <c r="P532" s="3"/>
    </row>
    <row r="533" spans="4:16" ht="15.75" customHeight="1">
      <c r="D533" s="2"/>
      <c r="E533" s="2"/>
      <c r="O533" s="2"/>
      <c r="P533" s="3"/>
    </row>
    <row r="534" spans="4:16" ht="15.75" customHeight="1">
      <c r="D534" s="2"/>
      <c r="E534" s="2"/>
      <c r="O534" s="2"/>
      <c r="P534" s="3"/>
    </row>
    <row r="535" spans="4:16" ht="15.75" customHeight="1">
      <c r="D535" s="2"/>
      <c r="E535" s="2"/>
      <c r="O535" s="2"/>
      <c r="P535" s="3"/>
    </row>
    <row r="536" spans="4:16" ht="15.75" customHeight="1">
      <c r="D536" s="2"/>
      <c r="E536" s="2"/>
      <c r="O536" s="2"/>
      <c r="P536" s="3"/>
    </row>
    <row r="537" spans="4:16" ht="15.75" customHeight="1">
      <c r="D537" s="2"/>
      <c r="E537" s="2"/>
      <c r="O537" s="2"/>
      <c r="P537" s="3"/>
    </row>
    <row r="538" spans="4:16" ht="15.75" customHeight="1">
      <c r="D538" s="2"/>
      <c r="E538" s="2"/>
      <c r="O538" s="2"/>
      <c r="P538" s="3"/>
    </row>
    <row r="539" spans="4:16" ht="15.75" customHeight="1">
      <c r="D539" s="2"/>
      <c r="E539" s="2"/>
      <c r="O539" s="2"/>
      <c r="P539" s="3"/>
    </row>
    <row r="540" spans="4:16" ht="15.75" customHeight="1">
      <c r="D540" s="2"/>
      <c r="E540" s="2"/>
      <c r="O540" s="2"/>
      <c r="P540" s="3"/>
    </row>
    <row r="541" spans="4:16" ht="15.75" customHeight="1">
      <c r="D541" s="2"/>
      <c r="E541" s="2"/>
      <c r="O541" s="2"/>
      <c r="P541" s="3"/>
    </row>
    <row r="542" spans="4:16" ht="15.75" customHeight="1">
      <c r="D542" s="2"/>
      <c r="E542" s="2"/>
      <c r="O542" s="2"/>
      <c r="P542" s="3"/>
    </row>
    <row r="543" spans="4:16" ht="15.75" customHeight="1">
      <c r="D543" s="2"/>
      <c r="E543" s="2"/>
      <c r="O543" s="2"/>
      <c r="P543" s="3"/>
    </row>
    <row r="544" spans="4:16" ht="15.75" customHeight="1">
      <c r="D544" s="2"/>
      <c r="E544" s="2"/>
      <c r="O544" s="2"/>
      <c r="P544" s="3"/>
    </row>
    <row r="545" spans="4:16" ht="15.75" customHeight="1">
      <c r="D545" s="2"/>
      <c r="E545" s="2"/>
      <c r="O545" s="2"/>
      <c r="P545" s="3"/>
    </row>
    <row r="546" spans="4:16" ht="15.75" customHeight="1">
      <c r="D546" s="2"/>
      <c r="E546" s="2"/>
      <c r="O546" s="2"/>
      <c r="P546" s="3"/>
    </row>
    <row r="547" spans="4:16" ht="15.75" customHeight="1">
      <c r="D547" s="2"/>
      <c r="E547" s="2"/>
      <c r="O547" s="2"/>
      <c r="P547" s="3"/>
    </row>
    <row r="548" spans="4:16" ht="15.75" customHeight="1">
      <c r="D548" s="2"/>
      <c r="E548" s="2"/>
      <c r="O548" s="2"/>
      <c r="P548" s="3"/>
    </row>
    <row r="549" spans="4:16" ht="15.75" customHeight="1">
      <c r="D549" s="2"/>
      <c r="E549" s="2"/>
      <c r="O549" s="2"/>
      <c r="P549" s="3"/>
    </row>
    <row r="550" spans="4:16" ht="15.75" customHeight="1">
      <c r="D550" s="2"/>
      <c r="E550" s="2"/>
      <c r="O550" s="2"/>
      <c r="P550" s="3"/>
    </row>
    <row r="551" spans="4:16" ht="15.75" customHeight="1">
      <c r="D551" s="2"/>
      <c r="E551" s="2"/>
      <c r="O551" s="2"/>
      <c r="P551" s="3"/>
    </row>
    <row r="552" spans="4:16" ht="15.75" customHeight="1">
      <c r="D552" s="2"/>
      <c r="E552" s="2"/>
      <c r="O552" s="2"/>
      <c r="P552" s="3"/>
    </row>
    <row r="553" spans="4:16" ht="15.75" customHeight="1">
      <c r="D553" s="2"/>
      <c r="E553" s="2"/>
      <c r="O553" s="2"/>
      <c r="P553" s="3"/>
    </row>
    <row r="554" spans="4:16" ht="15.75" customHeight="1">
      <c r="D554" s="2"/>
      <c r="E554" s="2"/>
      <c r="O554" s="2"/>
      <c r="P554" s="3"/>
    </row>
    <row r="555" spans="4:16" ht="15.75" customHeight="1">
      <c r="D555" s="2"/>
      <c r="E555" s="2"/>
      <c r="O555" s="2"/>
      <c r="P555" s="3"/>
    </row>
    <row r="556" spans="4:16" ht="15.75" customHeight="1">
      <c r="D556" s="2"/>
      <c r="E556" s="2"/>
      <c r="O556" s="2"/>
      <c r="P556" s="3"/>
    </row>
    <row r="557" spans="4:16" ht="15.75" customHeight="1">
      <c r="D557" s="2"/>
      <c r="E557" s="2"/>
      <c r="O557" s="2"/>
      <c r="P557" s="3"/>
    </row>
    <row r="558" spans="4:16" ht="15.75" customHeight="1">
      <c r="D558" s="2"/>
      <c r="E558" s="2"/>
      <c r="O558" s="2"/>
      <c r="P558" s="3"/>
    </row>
    <row r="559" spans="4:16" ht="15.75" customHeight="1">
      <c r="D559" s="2"/>
      <c r="E559" s="2"/>
      <c r="O559" s="2"/>
      <c r="P559" s="3"/>
    </row>
    <row r="560" spans="4:16" ht="15.75" customHeight="1">
      <c r="D560" s="2"/>
      <c r="E560" s="2"/>
      <c r="O560" s="2"/>
      <c r="P560" s="3"/>
    </row>
    <row r="561" spans="4:16" ht="15.75" customHeight="1">
      <c r="D561" s="2"/>
      <c r="E561" s="2"/>
      <c r="O561" s="2"/>
      <c r="P561" s="3"/>
    </row>
    <row r="562" spans="4:16" ht="15.75" customHeight="1">
      <c r="D562" s="2"/>
      <c r="E562" s="2"/>
      <c r="O562" s="2"/>
      <c r="P562" s="3"/>
    </row>
    <row r="563" spans="4:16" ht="15.75" customHeight="1">
      <c r="D563" s="2"/>
      <c r="E563" s="2"/>
      <c r="O563" s="2"/>
      <c r="P563" s="3"/>
    </row>
    <row r="564" spans="4:16" ht="15.75" customHeight="1">
      <c r="D564" s="2"/>
      <c r="E564" s="2"/>
      <c r="O564" s="2"/>
      <c r="P564" s="3"/>
    </row>
    <row r="565" spans="4:16" ht="15.75" customHeight="1">
      <c r="D565" s="2"/>
      <c r="E565" s="2"/>
      <c r="O565" s="2"/>
      <c r="P565" s="3"/>
    </row>
    <row r="566" spans="4:16" ht="15.75" customHeight="1">
      <c r="D566" s="2"/>
      <c r="E566" s="2"/>
      <c r="O566" s="2"/>
      <c r="P566" s="3"/>
    </row>
    <row r="567" spans="4:16" ht="15.75" customHeight="1">
      <c r="D567" s="2"/>
      <c r="E567" s="2"/>
      <c r="O567" s="2"/>
      <c r="P567" s="3"/>
    </row>
    <row r="568" spans="4:16" ht="15.75" customHeight="1">
      <c r="D568" s="2"/>
      <c r="E568" s="2"/>
      <c r="O568" s="2"/>
      <c r="P568" s="3"/>
    </row>
    <row r="569" spans="4:16" ht="15.75" customHeight="1">
      <c r="D569" s="2"/>
      <c r="E569" s="2"/>
      <c r="O569" s="2"/>
      <c r="P569" s="3"/>
    </row>
    <row r="570" spans="4:16" ht="15.75" customHeight="1">
      <c r="D570" s="2"/>
      <c r="E570" s="2"/>
      <c r="O570" s="2"/>
      <c r="P570" s="3"/>
    </row>
    <row r="571" spans="4:16" ht="15.75" customHeight="1">
      <c r="D571" s="2"/>
      <c r="E571" s="2"/>
      <c r="O571" s="2"/>
      <c r="P571" s="3"/>
    </row>
    <row r="572" spans="4:16" ht="15.75" customHeight="1">
      <c r="D572" s="2"/>
      <c r="E572" s="2"/>
      <c r="O572" s="2"/>
      <c r="P572" s="3"/>
    </row>
    <row r="573" spans="4:16" ht="15.75" customHeight="1">
      <c r="D573" s="2"/>
      <c r="E573" s="2"/>
      <c r="O573" s="2"/>
      <c r="P573" s="3"/>
    </row>
    <row r="574" spans="4:16" ht="15.75" customHeight="1">
      <c r="D574" s="2"/>
      <c r="E574" s="2"/>
      <c r="O574" s="2"/>
      <c r="P574" s="3"/>
    </row>
    <row r="575" spans="4:16" ht="15.75" customHeight="1">
      <c r="D575" s="2"/>
      <c r="E575" s="2"/>
      <c r="O575" s="2"/>
      <c r="P575" s="3"/>
    </row>
    <row r="576" spans="4:16" ht="15.75" customHeight="1">
      <c r="D576" s="2"/>
      <c r="E576" s="2"/>
      <c r="O576" s="2"/>
      <c r="P576" s="3"/>
    </row>
    <row r="577" spans="4:16" ht="15.75" customHeight="1">
      <c r="D577" s="2"/>
      <c r="E577" s="2"/>
      <c r="O577" s="2"/>
      <c r="P577" s="3"/>
    </row>
    <row r="578" spans="4:16" ht="15.75" customHeight="1">
      <c r="D578" s="2"/>
      <c r="E578" s="2"/>
      <c r="O578" s="2"/>
      <c r="P578" s="3"/>
    </row>
    <row r="579" spans="4:16" ht="15.75" customHeight="1">
      <c r="D579" s="2"/>
      <c r="E579" s="2"/>
      <c r="O579" s="2"/>
      <c r="P579" s="3"/>
    </row>
    <row r="580" spans="4:16" ht="15.75" customHeight="1">
      <c r="D580" s="2"/>
      <c r="E580" s="2"/>
      <c r="O580" s="2"/>
      <c r="P580" s="3"/>
    </row>
    <row r="581" spans="4:16" ht="15.75" customHeight="1">
      <c r="D581" s="2"/>
      <c r="E581" s="2"/>
      <c r="O581" s="2"/>
      <c r="P581" s="3"/>
    </row>
    <row r="582" spans="4:16" ht="15.75" customHeight="1">
      <c r="D582" s="2"/>
      <c r="E582" s="2"/>
      <c r="O582" s="2"/>
      <c r="P582" s="3"/>
    </row>
    <row r="583" spans="4:16" ht="15.75" customHeight="1">
      <c r="D583" s="2"/>
      <c r="E583" s="2"/>
      <c r="O583" s="2"/>
      <c r="P583" s="3"/>
    </row>
    <row r="584" spans="4:16" ht="15.75" customHeight="1">
      <c r="D584" s="2"/>
      <c r="E584" s="2"/>
      <c r="O584" s="2"/>
      <c r="P584" s="3"/>
    </row>
    <row r="585" spans="4:16" ht="15.75" customHeight="1">
      <c r="D585" s="2"/>
      <c r="E585" s="2"/>
      <c r="O585" s="2"/>
      <c r="P585" s="3"/>
    </row>
    <row r="586" spans="4:16" ht="15.75" customHeight="1">
      <c r="D586" s="2"/>
      <c r="E586" s="2"/>
      <c r="O586" s="2"/>
      <c r="P586" s="3"/>
    </row>
    <row r="587" spans="4:16" ht="15.75" customHeight="1">
      <c r="D587" s="2"/>
      <c r="E587" s="2"/>
      <c r="O587" s="2"/>
      <c r="P587" s="3"/>
    </row>
    <row r="588" spans="4:16" ht="15.75" customHeight="1">
      <c r="D588" s="2"/>
      <c r="E588" s="2"/>
      <c r="O588" s="2"/>
      <c r="P588" s="3"/>
    </row>
    <row r="589" spans="4:16" ht="15.75" customHeight="1">
      <c r="D589" s="2"/>
      <c r="E589" s="2"/>
      <c r="O589" s="2"/>
      <c r="P589" s="3"/>
    </row>
    <row r="590" spans="4:16" ht="15.75" customHeight="1">
      <c r="D590" s="2"/>
      <c r="E590" s="2"/>
      <c r="O590" s="2"/>
      <c r="P590" s="3"/>
    </row>
    <row r="591" spans="4:16" ht="15.75" customHeight="1">
      <c r="D591" s="2"/>
      <c r="E591" s="2"/>
      <c r="O591" s="2"/>
      <c r="P591" s="3"/>
    </row>
    <row r="592" spans="4:16" ht="15.75" customHeight="1">
      <c r="D592" s="2"/>
      <c r="E592" s="2"/>
      <c r="O592" s="2"/>
      <c r="P592" s="3"/>
    </row>
    <row r="593" spans="4:16" ht="15.75" customHeight="1">
      <c r="D593" s="2"/>
      <c r="E593" s="2"/>
      <c r="O593" s="2"/>
      <c r="P593" s="3"/>
    </row>
    <row r="594" spans="4:16" ht="15.75" customHeight="1">
      <c r="D594" s="2"/>
      <c r="E594" s="2"/>
      <c r="O594" s="2"/>
      <c r="P594" s="3"/>
    </row>
    <row r="595" spans="4:16" ht="15.75" customHeight="1">
      <c r="D595" s="2"/>
      <c r="E595" s="2"/>
      <c r="O595" s="2"/>
      <c r="P595" s="3"/>
    </row>
    <row r="596" spans="4:16" ht="15.75" customHeight="1">
      <c r="D596" s="2"/>
      <c r="E596" s="2"/>
      <c r="O596" s="2"/>
      <c r="P596" s="3"/>
    </row>
    <row r="597" spans="4:16" ht="15.75" customHeight="1">
      <c r="D597" s="2"/>
      <c r="E597" s="2"/>
      <c r="O597" s="2"/>
      <c r="P597" s="3"/>
    </row>
    <row r="598" spans="4:16" ht="15.75" customHeight="1">
      <c r="D598" s="2"/>
      <c r="E598" s="2"/>
      <c r="O598" s="2"/>
      <c r="P598" s="3"/>
    </row>
    <row r="599" spans="4:16" ht="15.75" customHeight="1">
      <c r="D599" s="2"/>
      <c r="E599" s="2"/>
      <c r="O599" s="2"/>
      <c r="P599" s="3"/>
    </row>
    <row r="600" spans="4:16" ht="15.75" customHeight="1">
      <c r="D600" s="2"/>
      <c r="E600" s="2"/>
      <c r="O600" s="2"/>
      <c r="P600" s="3"/>
    </row>
    <row r="601" spans="4:16" ht="15.75" customHeight="1">
      <c r="D601" s="2"/>
      <c r="E601" s="2"/>
      <c r="O601" s="2"/>
      <c r="P601" s="3"/>
    </row>
    <row r="602" spans="4:16" ht="15.75" customHeight="1">
      <c r="D602" s="2"/>
      <c r="E602" s="2"/>
      <c r="O602" s="2"/>
      <c r="P602" s="3"/>
    </row>
    <row r="603" spans="4:16" ht="15.75" customHeight="1">
      <c r="D603" s="2"/>
      <c r="E603" s="2"/>
      <c r="O603" s="2"/>
      <c r="P603" s="3"/>
    </row>
    <row r="604" spans="4:16" ht="15.75" customHeight="1">
      <c r="D604" s="2"/>
      <c r="E604" s="2"/>
      <c r="O604" s="2"/>
      <c r="P604" s="3"/>
    </row>
    <row r="605" spans="4:16" ht="15.75" customHeight="1">
      <c r="D605" s="2"/>
      <c r="E605" s="2"/>
      <c r="O605" s="2"/>
      <c r="P605" s="3"/>
    </row>
    <row r="606" spans="4:16" ht="15.75" customHeight="1">
      <c r="D606" s="2"/>
      <c r="E606" s="2"/>
      <c r="O606" s="2"/>
      <c r="P606" s="3"/>
    </row>
    <row r="607" spans="4:16" ht="15.75" customHeight="1">
      <c r="D607" s="2"/>
      <c r="E607" s="2"/>
      <c r="O607" s="2"/>
      <c r="P607" s="3"/>
    </row>
    <row r="608" spans="4:16" ht="15.75" customHeight="1">
      <c r="D608" s="2"/>
      <c r="E608" s="2"/>
      <c r="O608" s="2"/>
      <c r="P608" s="3"/>
    </row>
    <row r="609" spans="4:16" ht="15.75" customHeight="1">
      <c r="D609" s="2"/>
      <c r="E609" s="2"/>
      <c r="O609" s="2"/>
      <c r="P609" s="3"/>
    </row>
    <row r="610" spans="4:16" ht="15.75" customHeight="1">
      <c r="D610" s="2"/>
      <c r="E610" s="2"/>
      <c r="O610" s="2"/>
      <c r="P610" s="3"/>
    </row>
    <row r="611" spans="4:16" ht="15.75" customHeight="1">
      <c r="D611" s="2"/>
      <c r="E611" s="2"/>
      <c r="O611" s="2"/>
      <c r="P611" s="3"/>
    </row>
    <row r="612" spans="4:16" ht="15.75" customHeight="1">
      <c r="D612" s="2"/>
      <c r="E612" s="2"/>
      <c r="O612" s="2"/>
      <c r="P612" s="3"/>
    </row>
    <row r="613" spans="4:16" ht="15.75" customHeight="1">
      <c r="D613" s="2"/>
      <c r="E613" s="2"/>
      <c r="O613" s="2"/>
      <c r="P613" s="3"/>
    </row>
    <row r="614" spans="4:16" ht="15.75" customHeight="1">
      <c r="D614" s="2"/>
      <c r="E614" s="2"/>
      <c r="O614" s="2"/>
      <c r="P614" s="3"/>
    </row>
    <row r="615" spans="4:16" ht="15.75" customHeight="1">
      <c r="D615" s="2"/>
      <c r="E615" s="2"/>
      <c r="O615" s="2"/>
      <c r="P615" s="3"/>
    </row>
    <row r="616" spans="4:16" ht="15.75" customHeight="1">
      <c r="D616" s="2"/>
      <c r="E616" s="2"/>
      <c r="O616" s="2"/>
      <c r="P616" s="3"/>
    </row>
    <row r="617" spans="4:16" ht="15.75" customHeight="1">
      <c r="D617" s="2"/>
      <c r="E617" s="2"/>
      <c r="O617" s="2"/>
      <c r="P617" s="3"/>
    </row>
    <row r="618" spans="4:16" ht="15.75" customHeight="1">
      <c r="D618" s="2"/>
      <c r="E618" s="2"/>
      <c r="O618" s="2"/>
      <c r="P618" s="3"/>
    </row>
    <row r="619" spans="4:16" ht="15.75" customHeight="1">
      <c r="D619" s="2"/>
      <c r="E619" s="2"/>
      <c r="O619" s="2"/>
      <c r="P619" s="3"/>
    </row>
    <row r="620" spans="4:16" ht="15.75" customHeight="1">
      <c r="D620" s="2"/>
      <c r="E620" s="2"/>
      <c r="O620" s="2"/>
      <c r="P620" s="3"/>
    </row>
    <row r="621" spans="4:16" ht="15.75" customHeight="1">
      <c r="D621" s="2"/>
      <c r="E621" s="2"/>
      <c r="O621" s="2"/>
      <c r="P621" s="3"/>
    </row>
    <row r="622" spans="4:16" ht="15.75" customHeight="1">
      <c r="D622" s="2"/>
      <c r="E622" s="2"/>
      <c r="O622" s="2"/>
      <c r="P622" s="3"/>
    </row>
    <row r="623" spans="4:16" ht="15.75" customHeight="1">
      <c r="D623" s="2"/>
      <c r="E623" s="2"/>
      <c r="O623" s="2"/>
      <c r="P623" s="3"/>
    </row>
    <row r="624" spans="4:16" ht="15.75" customHeight="1">
      <c r="D624" s="2"/>
      <c r="E624" s="2"/>
      <c r="O624" s="2"/>
      <c r="P624" s="3"/>
    </row>
    <row r="625" spans="4:16" ht="15.75" customHeight="1">
      <c r="D625" s="2"/>
      <c r="E625" s="2"/>
      <c r="O625" s="2"/>
      <c r="P625" s="3"/>
    </row>
    <row r="626" spans="4:16" ht="15.75" customHeight="1">
      <c r="D626" s="2"/>
      <c r="E626" s="2"/>
      <c r="O626" s="2"/>
      <c r="P626" s="3"/>
    </row>
    <row r="627" spans="4:16" ht="15.75" customHeight="1">
      <c r="D627" s="2"/>
      <c r="E627" s="2"/>
      <c r="O627" s="2"/>
      <c r="P627" s="3"/>
    </row>
    <row r="628" spans="4:16" ht="15.75" customHeight="1">
      <c r="D628" s="2"/>
      <c r="E628" s="2"/>
      <c r="O628" s="2"/>
      <c r="P628" s="3"/>
    </row>
    <row r="629" spans="4:16" ht="15.75" customHeight="1">
      <c r="D629" s="2"/>
      <c r="E629" s="2"/>
      <c r="O629" s="2"/>
      <c r="P629" s="3"/>
    </row>
    <row r="630" spans="4:16" ht="15.75" customHeight="1">
      <c r="D630" s="2"/>
      <c r="E630" s="2"/>
      <c r="O630" s="2"/>
      <c r="P630" s="3"/>
    </row>
    <row r="631" spans="4:16" ht="15.75" customHeight="1">
      <c r="D631" s="2"/>
      <c r="E631" s="2"/>
      <c r="O631" s="2"/>
      <c r="P631" s="3"/>
    </row>
    <row r="632" spans="4:16" ht="15.75" customHeight="1">
      <c r="D632" s="2"/>
      <c r="E632" s="2"/>
      <c r="O632" s="2"/>
      <c r="P632" s="3"/>
    </row>
    <row r="633" spans="4:16" ht="15.75" customHeight="1">
      <c r="D633" s="2"/>
      <c r="E633" s="2"/>
      <c r="O633" s="2"/>
      <c r="P633" s="3"/>
    </row>
    <row r="634" spans="4:16" ht="15.75" customHeight="1">
      <c r="D634" s="2"/>
      <c r="E634" s="2"/>
      <c r="O634" s="2"/>
      <c r="P634" s="3"/>
    </row>
    <row r="635" spans="4:16" ht="15.75" customHeight="1">
      <c r="D635" s="2"/>
      <c r="E635" s="2"/>
      <c r="O635" s="2"/>
      <c r="P635" s="3"/>
    </row>
    <row r="636" spans="4:16" ht="15.75" customHeight="1">
      <c r="D636" s="2"/>
      <c r="E636" s="2"/>
      <c r="O636" s="2"/>
      <c r="P636" s="3"/>
    </row>
    <row r="637" spans="4:16" ht="15.75" customHeight="1">
      <c r="D637" s="2"/>
      <c r="E637" s="2"/>
      <c r="O637" s="2"/>
      <c r="P637" s="3"/>
    </row>
    <row r="638" spans="4:16" ht="15.75" customHeight="1">
      <c r="D638" s="2"/>
      <c r="E638" s="2"/>
      <c r="O638" s="2"/>
      <c r="P638" s="3"/>
    </row>
    <row r="639" spans="4:16" ht="15.75" customHeight="1">
      <c r="D639" s="2"/>
      <c r="E639" s="2"/>
      <c r="O639" s="2"/>
      <c r="P639" s="3"/>
    </row>
    <row r="640" spans="4:16" ht="15.75" customHeight="1">
      <c r="D640" s="2"/>
      <c r="E640" s="2"/>
      <c r="O640" s="2"/>
      <c r="P640" s="3"/>
    </row>
    <row r="641" spans="4:16" ht="15.75" customHeight="1">
      <c r="D641" s="2"/>
      <c r="E641" s="2"/>
      <c r="O641" s="2"/>
      <c r="P641" s="3"/>
    </row>
    <row r="642" spans="4:16" ht="15.75" customHeight="1">
      <c r="D642" s="2"/>
      <c r="E642" s="2"/>
      <c r="O642" s="2"/>
      <c r="P642" s="3"/>
    </row>
    <row r="643" spans="4:16" ht="15.75" customHeight="1">
      <c r="D643" s="2"/>
      <c r="E643" s="2"/>
      <c r="O643" s="2"/>
      <c r="P643" s="3"/>
    </row>
    <row r="644" spans="4:16" ht="15.75" customHeight="1">
      <c r="D644" s="2"/>
      <c r="E644" s="2"/>
      <c r="O644" s="2"/>
      <c r="P644" s="3"/>
    </row>
    <row r="645" spans="4:16" ht="15.75" customHeight="1">
      <c r="D645" s="2"/>
      <c r="E645" s="2"/>
      <c r="O645" s="2"/>
      <c r="P645" s="3"/>
    </row>
    <row r="646" spans="4:16" ht="15.75" customHeight="1">
      <c r="D646" s="2"/>
      <c r="E646" s="2"/>
      <c r="O646" s="2"/>
      <c r="P646" s="3"/>
    </row>
    <row r="647" spans="4:16" ht="15.75" customHeight="1">
      <c r="D647" s="2"/>
      <c r="E647" s="2"/>
      <c r="O647" s="2"/>
      <c r="P647" s="3"/>
    </row>
    <row r="648" spans="4:16" ht="15.75" customHeight="1">
      <c r="D648" s="2"/>
      <c r="E648" s="2"/>
      <c r="O648" s="2"/>
      <c r="P648" s="3"/>
    </row>
    <row r="649" spans="4:16" ht="15.75" customHeight="1">
      <c r="D649" s="2"/>
      <c r="E649" s="2"/>
      <c r="O649" s="2"/>
      <c r="P649" s="3"/>
    </row>
    <row r="650" spans="4:16" ht="15.75" customHeight="1">
      <c r="D650" s="2"/>
      <c r="E650" s="2"/>
      <c r="O650" s="2"/>
      <c r="P650" s="3"/>
    </row>
    <row r="651" spans="4:16" ht="15.75" customHeight="1">
      <c r="D651" s="2"/>
      <c r="E651" s="2"/>
      <c r="O651" s="2"/>
      <c r="P651" s="3"/>
    </row>
    <row r="652" spans="4:16" ht="15.75" customHeight="1">
      <c r="D652" s="2"/>
      <c r="E652" s="2"/>
      <c r="O652" s="2"/>
      <c r="P652" s="3"/>
    </row>
    <row r="653" spans="4:16" ht="15.75" customHeight="1">
      <c r="D653" s="2"/>
      <c r="E653" s="2"/>
      <c r="O653" s="2"/>
      <c r="P653" s="3"/>
    </row>
    <row r="654" spans="4:16" ht="15.75" customHeight="1">
      <c r="D654" s="2"/>
      <c r="E654" s="2"/>
      <c r="O654" s="2"/>
      <c r="P654" s="3"/>
    </row>
    <row r="655" spans="4:16" ht="15.75" customHeight="1">
      <c r="D655" s="2"/>
      <c r="E655" s="2"/>
      <c r="O655" s="2"/>
      <c r="P655" s="3"/>
    </row>
    <row r="656" spans="4:16" ht="15.75" customHeight="1">
      <c r="D656" s="2"/>
      <c r="E656" s="2"/>
      <c r="O656" s="2"/>
      <c r="P656" s="3"/>
    </row>
    <row r="657" spans="4:16" ht="15.75" customHeight="1">
      <c r="D657" s="2"/>
      <c r="E657" s="2"/>
      <c r="O657" s="2"/>
      <c r="P657" s="3"/>
    </row>
    <row r="658" spans="4:16" ht="15.75" customHeight="1">
      <c r="D658" s="2"/>
      <c r="E658" s="2"/>
      <c r="O658" s="2"/>
      <c r="P658" s="3"/>
    </row>
    <row r="659" spans="4:16" ht="15.75" customHeight="1">
      <c r="D659" s="2"/>
      <c r="E659" s="2"/>
      <c r="O659" s="2"/>
      <c r="P659" s="3"/>
    </row>
    <row r="660" spans="4:16" ht="15.75" customHeight="1">
      <c r="D660" s="2"/>
      <c r="E660" s="2"/>
      <c r="O660" s="2"/>
      <c r="P660" s="3"/>
    </row>
    <row r="661" spans="4:16" ht="15.75" customHeight="1">
      <c r="D661" s="2"/>
      <c r="E661" s="2"/>
      <c r="O661" s="2"/>
      <c r="P661" s="3"/>
    </row>
    <row r="662" spans="4:16" ht="15.75" customHeight="1">
      <c r="D662" s="2"/>
      <c r="E662" s="2"/>
      <c r="O662" s="2"/>
      <c r="P662" s="3"/>
    </row>
    <row r="663" spans="4:16" ht="15.75" customHeight="1">
      <c r="D663" s="2"/>
      <c r="E663" s="2"/>
      <c r="O663" s="2"/>
      <c r="P663" s="3"/>
    </row>
    <row r="664" spans="4:16" ht="15.75" customHeight="1">
      <c r="D664" s="2"/>
      <c r="E664" s="2"/>
      <c r="O664" s="2"/>
      <c r="P664" s="3"/>
    </row>
    <row r="665" spans="4:16" ht="15.75" customHeight="1">
      <c r="D665" s="2"/>
      <c r="E665" s="2"/>
      <c r="O665" s="2"/>
      <c r="P665" s="3"/>
    </row>
    <row r="666" spans="4:16" ht="15.75" customHeight="1">
      <c r="D666" s="2"/>
      <c r="E666" s="2"/>
      <c r="O666" s="2"/>
      <c r="P666" s="3"/>
    </row>
    <row r="667" spans="4:16" ht="15.75" customHeight="1">
      <c r="D667" s="2"/>
      <c r="E667" s="2"/>
      <c r="O667" s="2"/>
      <c r="P667" s="3"/>
    </row>
    <row r="668" spans="4:16" ht="15.75" customHeight="1">
      <c r="D668" s="2"/>
      <c r="E668" s="2"/>
      <c r="O668" s="2"/>
      <c r="P668" s="3"/>
    </row>
    <row r="669" spans="4:16" ht="15.75" customHeight="1">
      <c r="D669" s="2"/>
      <c r="E669" s="2"/>
      <c r="O669" s="2"/>
      <c r="P669" s="3"/>
    </row>
    <row r="670" spans="4:16" ht="15.75" customHeight="1">
      <c r="D670" s="2"/>
      <c r="E670" s="2"/>
      <c r="O670" s="2"/>
      <c r="P670" s="3"/>
    </row>
    <row r="671" spans="4:16" ht="15.75" customHeight="1">
      <c r="D671" s="2"/>
      <c r="E671" s="2"/>
      <c r="O671" s="2"/>
      <c r="P671" s="3"/>
    </row>
    <row r="672" spans="4:16" ht="15.75" customHeight="1">
      <c r="D672" s="2"/>
      <c r="E672" s="2"/>
      <c r="O672" s="2"/>
      <c r="P672" s="3"/>
    </row>
    <row r="673" spans="4:16" ht="15.75" customHeight="1">
      <c r="D673" s="2"/>
      <c r="E673" s="2"/>
      <c r="O673" s="2"/>
      <c r="P673" s="3"/>
    </row>
    <row r="674" spans="4:16" ht="15.75" customHeight="1">
      <c r="D674" s="2"/>
      <c r="E674" s="2"/>
      <c r="O674" s="2"/>
      <c r="P674" s="3"/>
    </row>
    <row r="675" spans="4:16" ht="15.75" customHeight="1">
      <c r="D675" s="2"/>
      <c r="E675" s="2"/>
      <c r="O675" s="2"/>
      <c r="P675" s="3"/>
    </row>
    <row r="676" spans="4:16" ht="15.75" customHeight="1">
      <c r="D676" s="2"/>
      <c r="E676" s="2"/>
      <c r="O676" s="2"/>
      <c r="P676" s="3"/>
    </row>
    <row r="677" spans="4:16" ht="15.75" customHeight="1">
      <c r="D677" s="2"/>
      <c r="E677" s="2"/>
      <c r="O677" s="2"/>
      <c r="P677" s="3"/>
    </row>
    <row r="678" spans="4:16" ht="15.75" customHeight="1">
      <c r="D678" s="2"/>
      <c r="E678" s="2"/>
      <c r="O678" s="2"/>
      <c r="P678" s="3"/>
    </row>
    <row r="679" spans="4:16" ht="15.75" customHeight="1">
      <c r="D679" s="2"/>
      <c r="E679" s="2"/>
      <c r="O679" s="2"/>
      <c r="P679" s="3"/>
    </row>
    <row r="680" spans="4:16" ht="15.75" customHeight="1">
      <c r="D680" s="2"/>
      <c r="E680" s="2"/>
      <c r="O680" s="2"/>
      <c r="P680" s="3"/>
    </row>
    <row r="681" spans="4:16" ht="15.75" customHeight="1">
      <c r="D681" s="2"/>
      <c r="E681" s="2"/>
      <c r="O681" s="2"/>
      <c r="P681" s="3"/>
    </row>
    <row r="682" spans="4:16" ht="15.75" customHeight="1">
      <c r="D682" s="2"/>
      <c r="E682" s="2"/>
      <c r="O682" s="2"/>
      <c r="P682" s="3"/>
    </row>
    <row r="683" spans="4:16" ht="15.75" customHeight="1">
      <c r="D683" s="2"/>
      <c r="E683" s="2"/>
      <c r="O683" s="2"/>
      <c r="P683" s="3"/>
    </row>
    <row r="684" spans="4:16" ht="15.75" customHeight="1">
      <c r="D684" s="2"/>
      <c r="E684" s="2"/>
      <c r="O684" s="2"/>
      <c r="P684" s="3"/>
    </row>
    <row r="685" spans="4:16" ht="15.75" customHeight="1">
      <c r="D685" s="2"/>
      <c r="E685" s="2"/>
      <c r="O685" s="2"/>
      <c r="P685" s="3"/>
    </row>
    <row r="686" spans="4:16" ht="15.75" customHeight="1">
      <c r="D686" s="2"/>
      <c r="E686" s="2"/>
      <c r="O686" s="2"/>
      <c r="P686" s="3"/>
    </row>
    <row r="687" spans="4:16" ht="15.75" customHeight="1">
      <c r="D687" s="2"/>
      <c r="E687" s="2"/>
      <c r="O687" s="2"/>
      <c r="P687" s="3"/>
    </row>
    <row r="688" spans="4:16" ht="15.75" customHeight="1">
      <c r="D688" s="2"/>
      <c r="E688" s="2"/>
      <c r="O688" s="2"/>
      <c r="P688" s="3"/>
    </row>
    <row r="689" spans="4:16" ht="15.75" customHeight="1">
      <c r="D689" s="2"/>
      <c r="E689" s="2"/>
      <c r="O689" s="2"/>
      <c r="P689" s="3"/>
    </row>
    <row r="690" spans="4:16" ht="15.75" customHeight="1">
      <c r="D690" s="2"/>
      <c r="E690" s="2"/>
      <c r="O690" s="2"/>
      <c r="P690" s="3"/>
    </row>
    <row r="691" spans="4:16" ht="15.75" customHeight="1">
      <c r="D691" s="2"/>
      <c r="E691" s="2"/>
      <c r="O691" s="2"/>
      <c r="P691" s="3"/>
    </row>
    <row r="692" spans="4:16" ht="15.75" customHeight="1">
      <c r="D692" s="2"/>
      <c r="E692" s="2"/>
      <c r="O692" s="2"/>
      <c r="P692" s="3"/>
    </row>
    <row r="693" spans="4:16" ht="15.75" customHeight="1">
      <c r="D693" s="2"/>
      <c r="E693" s="2"/>
      <c r="O693" s="2"/>
      <c r="P693" s="3"/>
    </row>
    <row r="694" spans="4:16" ht="15.75" customHeight="1">
      <c r="D694" s="2"/>
      <c r="E694" s="2"/>
      <c r="O694" s="2"/>
      <c r="P694" s="3"/>
    </row>
    <row r="695" spans="4:16" ht="15.75" customHeight="1">
      <c r="D695" s="2"/>
      <c r="E695" s="2"/>
      <c r="O695" s="2"/>
      <c r="P695" s="3"/>
    </row>
    <row r="696" spans="4:16" ht="15.75" customHeight="1">
      <c r="D696" s="2"/>
      <c r="E696" s="2"/>
      <c r="O696" s="2"/>
      <c r="P696" s="3"/>
    </row>
    <row r="697" spans="4:16" ht="15.75" customHeight="1">
      <c r="D697" s="2"/>
      <c r="E697" s="2"/>
      <c r="O697" s="2"/>
      <c r="P697" s="3"/>
    </row>
    <row r="698" spans="4:16" ht="15.75" customHeight="1">
      <c r="D698" s="2"/>
      <c r="E698" s="2"/>
      <c r="O698" s="2"/>
      <c r="P698" s="3"/>
    </row>
    <row r="699" spans="4:16" ht="15.75" customHeight="1">
      <c r="D699" s="2"/>
      <c r="E699" s="2"/>
      <c r="O699" s="2"/>
      <c r="P699" s="3"/>
    </row>
    <row r="700" spans="4:16" ht="15.75" customHeight="1">
      <c r="D700" s="2"/>
      <c r="E700" s="2"/>
      <c r="O700" s="2"/>
      <c r="P700" s="3"/>
    </row>
    <row r="701" spans="4:16" ht="15.75" customHeight="1">
      <c r="D701" s="2"/>
      <c r="E701" s="2"/>
      <c r="O701" s="2"/>
      <c r="P701" s="3"/>
    </row>
    <row r="702" spans="4:16" ht="15.75" customHeight="1">
      <c r="D702" s="2"/>
      <c r="E702" s="2"/>
      <c r="O702" s="2"/>
      <c r="P702" s="3"/>
    </row>
    <row r="703" spans="4:16" ht="15.75" customHeight="1">
      <c r="D703" s="2"/>
      <c r="E703" s="2"/>
      <c r="O703" s="2"/>
      <c r="P703" s="3"/>
    </row>
    <row r="704" spans="4:16" ht="15.75" customHeight="1">
      <c r="D704" s="2"/>
      <c r="E704" s="2"/>
      <c r="O704" s="2"/>
      <c r="P704" s="3"/>
    </row>
    <row r="705" spans="4:16" ht="15.75" customHeight="1">
      <c r="D705" s="2"/>
      <c r="E705" s="2"/>
      <c r="O705" s="2"/>
      <c r="P705" s="3"/>
    </row>
    <row r="706" spans="4:16" ht="15.75" customHeight="1">
      <c r="D706" s="2"/>
      <c r="E706" s="2"/>
      <c r="O706" s="2"/>
      <c r="P706" s="3"/>
    </row>
    <row r="707" spans="4:16" ht="15.75" customHeight="1">
      <c r="D707" s="2"/>
      <c r="E707" s="2"/>
      <c r="O707" s="2"/>
      <c r="P707" s="3"/>
    </row>
    <row r="708" spans="4:16" ht="15.75" customHeight="1">
      <c r="D708" s="2"/>
      <c r="E708" s="2"/>
      <c r="O708" s="2"/>
      <c r="P708" s="3"/>
    </row>
    <row r="709" spans="4:16" ht="15.75" customHeight="1">
      <c r="D709" s="2"/>
      <c r="E709" s="2"/>
      <c r="O709" s="2"/>
      <c r="P709" s="3"/>
    </row>
    <row r="710" spans="4:16" ht="15.75" customHeight="1">
      <c r="D710" s="2"/>
      <c r="E710" s="2"/>
      <c r="O710" s="2"/>
      <c r="P710" s="3"/>
    </row>
    <row r="711" spans="4:16" ht="15.75" customHeight="1">
      <c r="D711" s="2"/>
      <c r="E711" s="2"/>
      <c r="O711" s="2"/>
      <c r="P711" s="3"/>
    </row>
    <row r="712" spans="4:16" ht="15.75" customHeight="1">
      <c r="D712" s="2"/>
      <c r="E712" s="2"/>
      <c r="O712" s="2"/>
      <c r="P712" s="3"/>
    </row>
    <row r="713" spans="4:16" ht="15.75" customHeight="1">
      <c r="D713" s="2"/>
      <c r="E713" s="2"/>
      <c r="O713" s="2"/>
      <c r="P713" s="3"/>
    </row>
    <row r="714" spans="4:16" ht="15.75" customHeight="1">
      <c r="D714" s="2"/>
      <c r="E714" s="2"/>
      <c r="O714" s="2"/>
      <c r="P714" s="3"/>
    </row>
    <row r="715" spans="4:16" ht="15.75" customHeight="1">
      <c r="D715" s="2"/>
      <c r="E715" s="2"/>
      <c r="O715" s="2"/>
      <c r="P715" s="3"/>
    </row>
    <row r="716" spans="4:16" ht="15.75" customHeight="1">
      <c r="D716" s="2"/>
      <c r="E716" s="2"/>
      <c r="O716" s="2"/>
      <c r="P716" s="3"/>
    </row>
    <row r="717" spans="4:16" ht="15.75" customHeight="1">
      <c r="D717" s="2"/>
      <c r="E717" s="2"/>
      <c r="O717" s="2"/>
      <c r="P717" s="3"/>
    </row>
    <row r="718" spans="4:16" ht="15.75" customHeight="1">
      <c r="D718" s="2"/>
      <c r="E718" s="2"/>
      <c r="O718" s="2"/>
      <c r="P718" s="3"/>
    </row>
    <row r="719" spans="4:16" ht="15.75" customHeight="1">
      <c r="D719" s="2"/>
      <c r="E719" s="2"/>
      <c r="O719" s="2"/>
      <c r="P719" s="3"/>
    </row>
    <row r="720" spans="4:16" ht="15.75" customHeight="1">
      <c r="D720" s="2"/>
      <c r="E720" s="2"/>
      <c r="O720" s="2"/>
      <c r="P720" s="3"/>
    </row>
    <row r="721" spans="4:16" ht="15.75" customHeight="1">
      <c r="D721" s="2"/>
      <c r="E721" s="2"/>
      <c r="O721" s="2"/>
      <c r="P721" s="3"/>
    </row>
    <row r="722" spans="4:16" ht="15.75" customHeight="1">
      <c r="D722" s="2"/>
      <c r="E722" s="2"/>
      <c r="O722" s="2"/>
      <c r="P722" s="3"/>
    </row>
    <row r="723" spans="4:16" ht="15.75" customHeight="1">
      <c r="D723" s="2"/>
      <c r="E723" s="2"/>
      <c r="O723" s="2"/>
      <c r="P723" s="3"/>
    </row>
    <row r="724" spans="4:16" ht="15.75" customHeight="1">
      <c r="D724" s="2"/>
      <c r="E724" s="2"/>
      <c r="O724" s="2"/>
      <c r="P724" s="3"/>
    </row>
    <row r="725" spans="4:16" ht="15.75" customHeight="1">
      <c r="D725" s="2"/>
      <c r="E725" s="2"/>
      <c r="O725" s="2"/>
      <c r="P725" s="3"/>
    </row>
    <row r="726" spans="4:16" ht="15.75" customHeight="1">
      <c r="D726" s="2"/>
      <c r="E726" s="2"/>
      <c r="O726" s="2"/>
      <c r="P726" s="3"/>
    </row>
    <row r="727" spans="4:16" ht="15.75" customHeight="1">
      <c r="D727" s="2"/>
      <c r="E727" s="2"/>
      <c r="O727" s="2"/>
      <c r="P727" s="3"/>
    </row>
    <row r="728" spans="4:16" ht="15.75" customHeight="1">
      <c r="D728" s="2"/>
      <c r="E728" s="2"/>
      <c r="O728" s="2"/>
      <c r="P728" s="3"/>
    </row>
    <row r="729" spans="4:16" ht="15.75" customHeight="1">
      <c r="D729" s="2"/>
      <c r="E729" s="2"/>
      <c r="O729" s="2"/>
      <c r="P729" s="3"/>
    </row>
    <row r="730" spans="4:16" ht="15.75" customHeight="1">
      <c r="D730" s="2"/>
      <c r="E730" s="2"/>
      <c r="O730" s="2"/>
      <c r="P730" s="3"/>
    </row>
    <row r="731" spans="4:16" ht="15.75" customHeight="1">
      <c r="D731" s="2"/>
      <c r="E731" s="2"/>
      <c r="O731" s="2"/>
      <c r="P731" s="3"/>
    </row>
    <row r="732" spans="4:16" ht="15.75" customHeight="1">
      <c r="D732" s="2"/>
      <c r="E732" s="2"/>
      <c r="O732" s="2"/>
      <c r="P732" s="3"/>
    </row>
    <row r="733" spans="4:16" ht="15.75" customHeight="1">
      <c r="D733" s="2"/>
      <c r="E733" s="2"/>
      <c r="O733" s="2"/>
      <c r="P733" s="3"/>
    </row>
    <row r="734" spans="4:16" ht="15.75" customHeight="1">
      <c r="D734" s="2"/>
      <c r="E734" s="2"/>
      <c r="O734" s="2"/>
      <c r="P734" s="3"/>
    </row>
    <row r="735" spans="4:16" ht="15.75" customHeight="1">
      <c r="D735" s="2"/>
      <c r="E735" s="2"/>
      <c r="O735" s="2"/>
      <c r="P735" s="3"/>
    </row>
    <row r="736" spans="4:16" ht="15.75" customHeight="1">
      <c r="D736" s="2"/>
      <c r="E736" s="2"/>
      <c r="O736" s="2"/>
      <c r="P736" s="3"/>
    </row>
    <row r="737" spans="4:16" ht="15.75" customHeight="1">
      <c r="D737" s="2"/>
      <c r="E737" s="2"/>
      <c r="O737" s="2"/>
      <c r="P737" s="3"/>
    </row>
    <row r="738" spans="4:16" ht="15.75" customHeight="1">
      <c r="D738" s="2"/>
      <c r="E738" s="2"/>
      <c r="O738" s="2"/>
      <c r="P738" s="3"/>
    </row>
    <row r="739" spans="4:16" ht="15.75" customHeight="1">
      <c r="D739" s="2"/>
      <c r="E739" s="2"/>
      <c r="O739" s="2"/>
      <c r="P739" s="3"/>
    </row>
    <row r="740" spans="4:16" ht="15.75" customHeight="1">
      <c r="D740" s="2"/>
      <c r="E740" s="2"/>
      <c r="O740" s="2"/>
      <c r="P740" s="3"/>
    </row>
    <row r="741" spans="4:16" ht="15.75" customHeight="1">
      <c r="D741" s="2"/>
      <c r="E741" s="2"/>
      <c r="O741" s="2"/>
      <c r="P741" s="3"/>
    </row>
    <row r="742" spans="4:16" ht="15.75" customHeight="1">
      <c r="D742" s="2"/>
      <c r="E742" s="2"/>
      <c r="O742" s="2"/>
      <c r="P742" s="3"/>
    </row>
    <row r="743" spans="4:16" ht="15.75" customHeight="1">
      <c r="D743" s="2"/>
      <c r="E743" s="2"/>
      <c r="O743" s="2"/>
      <c r="P743" s="3"/>
    </row>
    <row r="744" spans="4:16" ht="15.75" customHeight="1">
      <c r="D744" s="2"/>
      <c r="E744" s="2"/>
      <c r="O744" s="2"/>
      <c r="P744" s="3"/>
    </row>
    <row r="745" spans="4:16" ht="15.75" customHeight="1">
      <c r="D745" s="2"/>
      <c r="E745" s="2"/>
      <c r="O745" s="2"/>
      <c r="P745" s="3"/>
    </row>
    <row r="746" spans="4:16" ht="15.75" customHeight="1">
      <c r="D746" s="2"/>
      <c r="E746" s="2"/>
      <c r="O746" s="2"/>
      <c r="P746" s="3"/>
    </row>
    <row r="747" spans="4:16" ht="15.75" customHeight="1">
      <c r="D747" s="2"/>
      <c r="E747" s="2"/>
      <c r="O747" s="2"/>
      <c r="P747" s="3"/>
    </row>
    <row r="748" spans="4:16" ht="15.75" customHeight="1">
      <c r="D748" s="2"/>
      <c r="E748" s="2"/>
      <c r="O748" s="2"/>
      <c r="P748" s="3"/>
    </row>
    <row r="749" spans="4:16" ht="15.75" customHeight="1">
      <c r="D749" s="2"/>
      <c r="E749" s="2"/>
      <c r="O749" s="2"/>
      <c r="P749" s="3"/>
    </row>
    <row r="750" spans="4:16" ht="15.75" customHeight="1">
      <c r="D750" s="2"/>
      <c r="E750" s="2"/>
      <c r="O750" s="2"/>
      <c r="P750" s="3"/>
    </row>
    <row r="751" spans="4:16" ht="15.75" customHeight="1">
      <c r="D751" s="2"/>
      <c r="E751" s="2"/>
      <c r="O751" s="2"/>
      <c r="P751" s="3"/>
    </row>
    <row r="752" spans="4:16" ht="15.75" customHeight="1">
      <c r="D752" s="2"/>
      <c r="E752" s="2"/>
      <c r="O752" s="2"/>
      <c r="P752" s="3"/>
    </row>
    <row r="753" spans="4:16" ht="15.75" customHeight="1">
      <c r="D753" s="2"/>
      <c r="E753" s="2"/>
      <c r="O753" s="2"/>
      <c r="P753" s="3"/>
    </row>
    <row r="754" spans="4:16" ht="15.75" customHeight="1">
      <c r="D754" s="2"/>
      <c r="E754" s="2"/>
      <c r="O754" s="2"/>
      <c r="P754" s="3"/>
    </row>
    <row r="755" spans="4:16" ht="15.75" customHeight="1">
      <c r="D755" s="2"/>
      <c r="E755" s="2"/>
      <c r="O755" s="2"/>
      <c r="P755" s="3"/>
    </row>
    <row r="756" spans="4:16" ht="15.75" customHeight="1">
      <c r="D756" s="2"/>
      <c r="E756" s="2"/>
      <c r="O756" s="2"/>
      <c r="P756" s="3"/>
    </row>
    <row r="757" spans="4:16" ht="15.75" customHeight="1">
      <c r="D757" s="2"/>
      <c r="E757" s="2"/>
      <c r="O757" s="2"/>
      <c r="P757" s="3"/>
    </row>
    <row r="758" spans="4:16" ht="15.75" customHeight="1">
      <c r="D758" s="2"/>
      <c r="E758" s="2"/>
      <c r="O758" s="2"/>
      <c r="P758" s="3"/>
    </row>
    <row r="759" spans="4:16" ht="15.75" customHeight="1">
      <c r="D759" s="2"/>
      <c r="E759" s="2"/>
      <c r="O759" s="2"/>
      <c r="P759" s="3"/>
    </row>
    <row r="760" spans="4:16" ht="15.75" customHeight="1">
      <c r="D760" s="2"/>
      <c r="E760" s="2"/>
      <c r="O760" s="2"/>
      <c r="P760" s="3"/>
    </row>
    <row r="761" spans="4:16" ht="15.75" customHeight="1">
      <c r="D761" s="2"/>
      <c r="E761" s="2"/>
      <c r="O761" s="2"/>
      <c r="P761" s="3"/>
    </row>
    <row r="762" spans="4:16" ht="15.75" customHeight="1">
      <c r="D762" s="2"/>
      <c r="E762" s="2"/>
      <c r="O762" s="2"/>
      <c r="P762" s="3"/>
    </row>
    <row r="763" spans="4:16" ht="15.75" customHeight="1">
      <c r="D763" s="2"/>
      <c r="E763" s="2"/>
      <c r="O763" s="2"/>
      <c r="P763" s="3"/>
    </row>
    <row r="764" spans="4:16" ht="15.75" customHeight="1">
      <c r="D764" s="2"/>
      <c r="E764" s="2"/>
      <c r="O764" s="2"/>
      <c r="P764" s="3"/>
    </row>
    <row r="765" spans="4:16" ht="15.75" customHeight="1">
      <c r="D765" s="2"/>
      <c r="E765" s="2"/>
      <c r="O765" s="2"/>
      <c r="P765" s="3"/>
    </row>
    <row r="766" spans="4:16" ht="15.75" customHeight="1">
      <c r="D766" s="2"/>
      <c r="E766" s="2"/>
      <c r="O766" s="2"/>
      <c r="P766" s="3"/>
    </row>
    <row r="767" spans="4:16" ht="15.75" customHeight="1">
      <c r="D767" s="2"/>
      <c r="E767" s="2"/>
      <c r="O767" s="2"/>
      <c r="P767" s="3"/>
    </row>
    <row r="768" spans="4:16" ht="15.75" customHeight="1">
      <c r="D768" s="2"/>
      <c r="E768" s="2"/>
      <c r="O768" s="2"/>
      <c r="P768" s="3"/>
    </row>
    <row r="769" spans="4:16" ht="15.75" customHeight="1">
      <c r="D769" s="2"/>
      <c r="E769" s="2"/>
      <c r="O769" s="2"/>
      <c r="P769" s="3"/>
    </row>
    <row r="770" spans="4:16" ht="15.75" customHeight="1">
      <c r="D770" s="2"/>
      <c r="E770" s="2"/>
      <c r="O770" s="2"/>
      <c r="P770" s="3"/>
    </row>
    <row r="771" spans="4:16" ht="15.75" customHeight="1">
      <c r="D771" s="2"/>
      <c r="E771" s="2"/>
      <c r="O771" s="2"/>
      <c r="P771" s="3"/>
    </row>
    <row r="772" spans="4:16" ht="15.75" customHeight="1">
      <c r="D772" s="2"/>
      <c r="E772" s="2"/>
      <c r="O772" s="2"/>
      <c r="P772" s="3"/>
    </row>
    <row r="773" spans="4:16" ht="15.75" customHeight="1">
      <c r="D773" s="2"/>
      <c r="E773" s="2"/>
      <c r="O773" s="2"/>
      <c r="P773" s="3"/>
    </row>
    <row r="774" spans="4:16" ht="15.75" customHeight="1">
      <c r="D774" s="2"/>
      <c r="E774" s="2"/>
      <c r="O774" s="2"/>
      <c r="P774" s="3"/>
    </row>
    <row r="775" spans="4:16" ht="15.75" customHeight="1">
      <c r="D775" s="2"/>
      <c r="E775" s="2"/>
      <c r="O775" s="2"/>
      <c r="P775" s="3"/>
    </row>
    <row r="776" spans="4:16" ht="15.75" customHeight="1">
      <c r="D776" s="2"/>
      <c r="E776" s="2"/>
      <c r="O776" s="2"/>
      <c r="P776" s="3"/>
    </row>
    <row r="777" spans="4:16" ht="15.75" customHeight="1">
      <c r="D777" s="2"/>
      <c r="E777" s="2"/>
      <c r="O777" s="2"/>
      <c r="P777" s="3"/>
    </row>
    <row r="778" spans="4:16" ht="15.75" customHeight="1">
      <c r="D778" s="2"/>
      <c r="E778" s="2"/>
      <c r="O778" s="2"/>
      <c r="P778" s="3"/>
    </row>
    <row r="779" spans="4:16" ht="15.75" customHeight="1">
      <c r="D779" s="2"/>
      <c r="E779" s="2"/>
      <c r="O779" s="2"/>
      <c r="P779" s="3"/>
    </row>
    <row r="780" spans="4:16" ht="15.75" customHeight="1">
      <c r="D780" s="2"/>
      <c r="E780" s="2"/>
      <c r="O780" s="2"/>
      <c r="P780" s="3"/>
    </row>
    <row r="781" spans="4:16" ht="15.75" customHeight="1">
      <c r="D781" s="2"/>
      <c r="E781" s="2"/>
      <c r="O781" s="2"/>
      <c r="P781" s="3"/>
    </row>
    <row r="782" spans="4:16" ht="15.75" customHeight="1">
      <c r="D782" s="2"/>
      <c r="E782" s="2"/>
      <c r="O782" s="2"/>
      <c r="P782" s="3"/>
    </row>
    <row r="783" spans="4:16" ht="15.75" customHeight="1">
      <c r="D783" s="2"/>
      <c r="E783" s="2"/>
      <c r="O783" s="2"/>
      <c r="P783" s="3"/>
    </row>
    <row r="784" spans="4:16" ht="15.75" customHeight="1">
      <c r="D784" s="2"/>
      <c r="E784" s="2"/>
      <c r="O784" s="2"/>
      <c r="P784" s="3"/>
    </row>
    <row r="785" spans="4:16" ht="15.75" customHeight="1">
      <c r="D785" s="2"/>
      <c r="E785" s="2"/>
      <c r="O785" s="2"/>
      <c r="P785" s="3"/>
    </row>
    <row r="786" spans="4:16" ht="15.75" customHeight="1">
      <c r="D786" s="2"/>
      <c r="E786" s="2"/>
      <c r="O786" s="2"/>
      <c r="P786" s="3"/>
    </row>
    <row r="787" spans="4:16" ht="15.75" customHeight="1">
      <c r="D787" s="2"/>
      <c r="E787" s="2"/>
      <c r="O787" s="2"/>
      <c r="P787" s="3"/>
    </row>
    <row r="788" spans="4:16" ht="15.75" customHeight="1">
      <c r="D788" s="2"/>
      <c r="E788" s="2"/>
      <c r="O788" s="2"/>
      <c r="P788" s="3"/>
    </row>
    <row r="789" spans="4:16" ht="15.75" customHeight="1">
      <c r="D789" s="2"/>
      <c r="E789" s="2"/>
      <c r="O789" s="2"/>
      <c r="P789" s="3"/>
    </row>
    <row r="790" spans="4:16" ht="15.75" customHeight="1">
      <c r="D790" s="2"/>
      <c r="E790" s="2"/>
      <c r="O790" s="2"/>
      <c r="P790" s="3"/>
    </row>
    <row r="791" spans="4:16" ht="15.75" customHeight="1">
      <c r="D791" s="2"/>
      <c r="E791" s="2"/>
      <c r="O791" s="2"/>
      <c r="P791" s="3"/>
    </row>
    <row r="792" spans="4:16" ht="15.75" customHeight="1">
      <c r="D792" s="2"/>
      <c r="E792" s="2"/>
      <c r="O792" s="2"/>
      <c r="P792" s="3"/>
    </row>
    <row r="793" spans="4:16" ht="15.75" customHeight="1">
      <c r="D793" s="2"/>
      <c r="E793" s="2"/>
      <c r="O793" s="2"/>
      <c r="P793" s="3"/>
    </row>
    <row r="794" spans="4:16" ht="15.75" customHeight="1">
      <c r="D794" s="2"/>
      <c r="E794" s="2"/>
      <c r="O794" s="2"/>
      <c r="P794" s="3"/>
    </row>
    <row r="795" spans="4:16" ht="15.75" customHeight="1">
      <c r="D795" s="2"/>
      <c r="E795" s="2"/>
      <c r="O795" s="2"/>
      <c r="P795" s="3"/>
    </row>
    <row r="796" spans="4:16" ht="15.75" customHeight="1">
      <c r="D796" s="2"/>
      <c r="E796" s="2"/>
      <c r="O796" s="2"/>
      <c r="P796" s="3"/>
    </row>
    <row r="797" spans="4:16" ht="15.75" customHeight="1">
      <c r="D797" s="2"/>
      <c r="E797" s="2"/>
      <c r="O797" s="2"/>
      <c r="P797" s="3"/>
    </row>
    <row r="798" spans="4:16" ht="15.75" customHeight="1">
      <c r="D798" s="2"/>
      <c r="E798" s="2"/>
      <c r="O798" s="2"/>
      <c r="P798" s="3"/>
    </row>
    <row r="799" spans="4:16" ht="15.75" customHeight="1">
      <c r="D799" s="2"/>
      <c r="E799" s="2"/>
      <c r="O799" s="2"/>
      <c r="P799" s="3"/>
    </row>
    <row r="800" spans="4:16" ht="15.75" customHeight="1">
      <c r="D800" s="2"/>
      <c r="E800" s="2"/>
      <c r="O800" s="2"/>
      <c r="P800" s="3"/>
    </row>
    <row r="801" spans="4:16" ht="15.75" customHeight="1">
      <c r="D801" s="2"/>
      <c r="E801" s="2"/>
      <c r="O801" s="2"/>
      <c r="P801" s="3"/>
    </row>
    <row r="802" spans="4:16" ht="15.75" customHeight="1">
      <c r="D802" s="2"/>
      <c r="E802" s="2"/>
      <c r="O802" s="2"/>
      <c r="P802" s="3"/>
    </row>
    <row r="803" spans="4:16" ht="15.75" customHeight="1">
      <c r="D803" s="2"/>
      <c r="E803" s="2"/>
      <c r="O803" s="2"/>
      <c r="P803" s="3"/>
    </row>
    <row r="804" spans="4:16" ht="15.75" customHeight="1">
      <c r="D804" s="2"/>
      <c r="E804" s="2"/>
      <c r="O804" s="2"/>
      <c r="P804" s="3"/>
    </row>
    <row r="805" spans="4:16" ht="15.75" customHeight="1">
      <c r="D805" s="2"/>
      <c r="E805" s="2"/>
      <c r="O805" s="2"/>
      <c r="P805" s="3"/>
    </row>
    <row r="806" spans="4:16" ht="15.75" customHeight="1">
      <c r="D806" s="2"/>
      <c r="E806" s="2"/>
      <c r="O806" s="2"/>
      <c r="P806" s="3"/>
    </row>
    <row r="807" spans="4:16" ht="15.75" customHeight="1">
      <c r="D807" s="2"/>
      <c r="E807" s="2"/>
      <c r="O807" s="2"/>
      <c r="P807" s="3"/>
    </row>
    <row r="808" spans="4:16" ht="15.75" customHeight="1">
      <c r="D808" s="2"/>
      <c r="E808" s="2"/>
      <c r="O808" s="2"/>
      <c r="P808" s="3"/>
    </row>
    <row r="809" spans="4:16" ht="15.75" customHeight="1">
      <c r="D809" s="2"/>
      <c r="E809" s="2"/>
      <c r="O809" s="2"/>
      <c r="P809" s="3"/>
    </row>
    <row r="810" spans="4:16" ht="15.75" customHeight="1">
      <c r="D810" s="2"/>
      <c r="E810" s="2"/>
      <c r="O810" s="2"/>
      <c r="P810" s="3"/>
    </row>
    <row r="811" spans="4:16" ht="15.75" customHeight="1">
      <c r="D811" s="2"/>
      <c r="E811" s="2"/>
      <c r="O811" s="2"/>
      <c r="P811" s="3"/>
    </row>
    <row r="812" spans="4:16" ht="15.75" customHeight="1">
      <c r="D812" s="2"/>
      <c r="E812" s="2"/>
      <c r="O812" s="2"/>
      <c r="P812" s="3"/>
    </row>
    <row r="813" spans="4:16" ht="15.75" customHeight="1">
      <c r="D813" s="2"/>
      <c r="E813" s="2"/>
      <c r="O813" s="2"/>
      <c r="P813" s="3"/>
    </row>
    <row r="814" spans="4:16" ht="15.75" customHeight="1">
      <c r="D814" s="2"/>
      <c r="E814" s="2"/>
      <c r="O814" s="2"/>
      <c r="P814" s="3"/>
    </row>
    <row r="815" spans="4:16" ht="15.75" customHeight="1">
      <c r="D815" s="2"/>
      <c r="E815" s="2"/>
      <c r="O815" s="2"/>
      <c r="P815" s="3"/>
    </row>
    <row r="816" spans="4:16" ht="15.75" customHeight="1">
      <c r="D816" s="2"/>
      <c r="E816" s="2"/>
      <c r="O816" s="2"/>
      <c r="P816" s="3"/>
    </row>
    <row r="817" spans="4:16" ht="15.75" customHeight="1">
      <c r="D817" s="2"/>
      <c r="E817" s="2"/>
      <c r="O817" s="2"/>
      <c r="P817" s="3"/>
    </row>
    <row r="818" spans="4:16" ht="15.75" customHeight="1">
      <c r="D818" s="2"/>
      <c r="E818" s="2"/>
      <c r="O818" s="2"/>
      <c r="P818" s="3"/>
    </row>
    <row r="819" spans="4:16" ht="15.75" customHeight="1">
      <c r="D819" s="2"/>
      <c r="E819" s="2"/>
      <c r="O819" s="2"/>
      <c r="P819" s="3"/>
    </row>
    <row r="820" spans="4:16" ht="15.75" customHeight="1">
      <c r="D820" s="2"/>
      <c r="E820" s="2"/>
      <c r="O820" s="2"/>
      <c r="P820" s="3"/>
    </row>
    <row r="821" spans="4:16" ht="15.75" customHeight="1">
      <c r="D821" s="2"/>
      <c r="E821" s="2"/>
      <c r="O821" s="2"/>
      <c r="P821" s="3"/>
    </row>
    <row r="822" spans="4:16" ht="15.75" customHeight="1">
      <c r="D822" s="2"/>
      <c r="E822" s="2"/>
      <c r="O822" s="2"/>
      <c r="P822" s="3"/>
    </row>
    <row r="823" spans="4:16" ht="15.75" customHeight="1">
      <c r="D823" s="2"/>
      <c r="E823" s="2"/>
      <c r="O823" s="2"/>
      <c r="P823" s="3"/>
    </row>
    <row r="824" spans="4:16" ht="15.75" customHeight="1">
      <c r="D824" s="2"/>
      <c r="E824" s="2"/>
      <c r="O824" s="2"/>
      <c r="P824" s="3"/>
    </row>
    <row r="825" spans="4:16" ht="15.75" customHeight="1">
      <c r="D825" s="2"/>
      <c r="E825" s="2"/>
      <c r="O825" s="2"/>
      <c r="P825" s="3"/>
    </row>
    <row r="826" spans="4:16" ht="15.75" customHeight="1">
      <c r="D826" s="2"/>
      <c r="E826" s="2"/>
      <c r="O826" s="2"/>
      <c r="P826" s="3"/>
    </row>
    <row r="827" spans="4:16" ht="15.75" customHeight="1">
      <c r="D827" s="2"/>
      <c r="E827" s="2"/>
      <c r="O827" s="2"/>
      <c r="P827" s="3"/>
    </row>
    <row r="828" spans="4:16" ht="15.75" customHeight="1">
      <c r="D828" s="2"/>
      <c r="E828" s="2"/>
      <c r="O828" s="2"/>
      <c r="P828" s="3"/>
    </row>
    <row r="829" spans="4:16" ht="15.75" customHeight="1">
      <c r="D829" s="2"/>
      <c r="E829" s="2"/>
      <c r="O829" s="2"/>
      <c r="P829" s="3"/>
    </row>
    <row r="830" spans="4:16" ht="15.75" customHeight="1">
      <c r="D830" s="2"/>
      <c r="E830" s="2"/>
      <c r="O830" s="2"/>
      <c r="P830" s="3"/>
    </row>
    <row r="831" spans="4:16" ht="15.75" customHeight="1">
      <c r="D831" s="2"/>
      <c r="E831" s="2"/>
      <c r="O831" s="2"/>
      <c r="P831" s="3"/>
    </row>
    <row r="832" spans="4:16" ht="15.75" customHeight="1">
      <c r="D832" s="2"/>
      <c r="E832" s="2"/>
      <c r="O832" s="2"/>
      <c r="P832" s="3"/>
    </row>
    <row r="833" spans="4:16" ht="15.75" customHeight="1">
      <c r="D833" s="2"/>
      <c r="E833" s="2"/>
      <c r="O833" s="2"/>
      <c r="P833" s="3"/>
    </row>
    <row r="834" spans="4:16" ht="15.75" customHeight="1">
      <c r="D834" s="2"/>
      <c r="E834" s="2"/>
      <c r="O834" s="2"/>
      <c r="P834" s="3"/>
    </row>
    <row r="835" spans="4:16" ht="15.75" customHeight="1">
      <c r="D835" s="2"/>
      <c r="E835" s="2"/>
      <c r="O835" s="2"/>
      <c r="P835" s="3"/>
    </row>
    <row r="836" spans="4:16" ht="15.75" customHeight="1">
      <c r="D836" s="2"/>
      <c r="E836" s="2"/>
      <c r="O836" s="2"/>
      <c r="P836" s="3"/>
    </row>
    <row r="837" spans="4:16" ht="15.75" customHeight="1">
      <c r="D837" s="2"/>
      <c r="E837" s="2"/>
      <c r="O837" s="2"/>
      <c r="P837" s="3"/>
    </row>
    <row r="838" spans="4:16" ht="15.75" customHeight="1">
      <c r="D838" s="2"/>
      <c r="E838" s="2"/>
      <c r="O838" s="2"/>
      <c r="P838" s="3"/>
    </row>
    <row r="839" spans="4:16" ht="15.75" customHeight="1">
      <c r="D839" s="2"/>
      <c r="E839" s="2"/>
      <c r="O839" s="2"/>
      <c r="P839" s="3"/>
    </row>
    <row r="840" spans="4:16" ht="15.75" customHeight="1">
      <c r="D840" s="2"/>
      <c r="E840" s="2"/>
      <c r="O840" s="2"/>
      <c r="P840" s="3"/>
    </row>
    <row r="841" spans="4:16" ht="15.75" customHeight="1">
      <c r="D841" s="2"/>
      <c r="E841" s="2"/>
      <c r="O841" s="2"/>
      <c r="P841" s="3"/>
    </row>
    <row r="842" spans="4:16" ht="15.75" customHeight="1">
      <c r="D842" s="2"/>
      <c r="E842" s="2"/>
      <c r="O842" s="2"/>
      <c r="P842" s="3"/>
    </row>
    <row r="843" spans="4:16" ht="15.75" customHeight="1">
      <c r="D843" s="2"/>
      <c r="E843" s="2"/>
      <c r="O843" s="2"/>
      <c r="P843" s="3"/>
    </row>
    <row r="844" spans="4:16" ht="15.75" customHeight="1">
      <c r="D844" s="2"/>
      <c r="E844" s="2"/>
      <c r="O844" s="2"/>
      <c r="P844" s="3"/>
    </row>
    <row r="845" spans="4:16" ht="15.75" customHeight="1">
      <c r="D845" s="2"/>
      <c r="E845" s="2"/>
      <c r="O845" s="2"/>
      <c r="P845" s="3"/>
    </row>
    <row r="846" spans="4:16" ht="15.75" customHeight="1">
      <c r="D846" s="2"/>
      <c r="E846" s="2"/>
      <c r="O846" s="2"/>
      <c r="P846" s="3"/>
    </row>
    <row r="847" spans="4:16" ht="15.75" customHeight="1">
      <c r="D847" s="2"/>
      <c r="E847" s="2"/>
      <c r="O847" s="2"/>
      <c r="P847" s="3"/>
    </row>
    <row r="848" spans="4:16" ht="15.75" customHeight="1">
      <c r="D848" s="2"/>
      <c r="E848" s="2"/>
      <c r="O848" s="2"/>
      <c r="P848" s="3"/>
    </row>
    <row r="849" spans="4:16" ht="15.75" customHeight="1">
      <c r="D849" s="2"/>
      <c r="E849" s="2"/>
      <c r="O849" s="2"/>
      <c r="P849" s="3"/>
    </row>
    <row r="850" spans="4:16" ht="15.75" customHeight="1">
      <c r="D850" s="2"/>
      <c r="E850" s="2"/>
      <c r="O850" s="2"/>
      <c r="P850" s="3"/>
    </row>
    <row r="851" spans="4:16" ht="15.75" customHeight="1">
      <c r="D851" s="2"/>
      <c r="E851" s="2"/>
      <c r="O851" s="2"/>
      <c r="P851" s="3"/>
    </row>
    <row r="852" spans="4:16" ht="15.75" customHeight="1">
      <c r="D852" s="2"/>
      <c r="E852" s="2"/>
      <c r="O852" s="2"/>
      <c r="P852" s="3"/>
    </row>
    <row r="853" spans="4:16" ht="15.75" customHeight="1">
      <c r="D853" s="2"/>
      <c r="E853" s="2"/>
      <c r="O853" s="2"/>
      <c r="P853" s="3"/>
    </row>
    <row r="854" spans="4:16" ht="15.75" customHeight="1">
      <c r="D854" s="2"/>
      <c r="E854" s="2"/>
      <c r="O854" s="2"/>
      <c r="P854" s="3"/>
    </row>
    <row r="855" spans="4:16" ht="15.75" customHeight="1">
      <c r="D855" s="2"/>
      <c r="E855" s="2"/>
      <c r="O855" s="2"/>
      <c r="P855" s="3"/>
    </row>
    <row r="856" spans="4:16" ht="15.75" customHeight="1">
      <c r="D856" s="2"/>
      <c r="E856" s="2"/>
      <c r="O856" s="2"/>
      <c r="P856" s="3"/>
    </row>
    <row r="857" spans="4:16" ht="15.75" customHeight="1">
      <c r="D857" s="2"/>
      <c r="E857" s="2"/>
      <c r="O857" s="2"/>
      <c r="P857" s="3"/>
    </row>
    <row r="858" spans="4:16" ht="15.75" customHeight="1">
      <c r="D858" s="2"/>
      <c r="E858" s="2"/>
      <c r="O858" s="2"/>
      <c r="P858" s="3"/>
    </row>
    <row r="859" spans="4:16" ht="15.75" customHeight="1">
      <c r="D859" s="2"/>
      <c r="E859" s="2"/>
      <c r="O859" s="2"/>
      <c r="P859" s="3"/>
    </row>
    <row r="860" spans="4:16" ht="15.75" customHeight="1">
      <c r="D860" s="2"/>
      <c r="E860" s="2"/>
      <c r="O860" s="2"/>
      <c r="P860" s="3"/>
    </row>
    <row r="861" spans="4:16" ht="15.75" customHeight="1">
      <c r="D861" s="2"/>
      <c r="E861" s="2"/>
      <c r="O861" s="2"/>
      <c r="P861" s="3"/>
    </row>
    <row r="862" spans="4:16" ht="15.75" customHeight="1">
      <c r="D862" s="2"/>
      <c r="E862" s="2"/>
      <c r="O862" s="2"/>
      <c r="P862" s="3"/>
    </row>
    <row r="863" spans="4:16" ht="15.75" customHeight="1">
      <c r="D863" s="2"/>
      <c r="E863" s="2"/>
      <c r="O863" s="2"/>
      <c r="P863" s="3"/>
    </row>
    <row r="864" spans="4:16" ht="15.75" customHeight="1">
      <c r="D864" s="2"/>
      <c r="E864" s="2"/>
      <c r="O864" s="2"/>
      <c r="P864" s="3"/>
    </row>
    <row r="865" spans="4:16" ht="15.75" customHeight="1">
      <c r="D865" s="2"/>
      <c r="E865" s="2"/>
      <c r="O865" s="2"/>
      <c r="P865" s="3"/>
    </row>
    <row r="866" spans="4:16" ht="15.75" customHeight="1">
      <c r="D866" s="2"/>
      <c r="E866" s="2"/>
      <c r="O866" s="2"/>
      <c r="P866" s="3"/>
    </row>
    <row r="867" spans="4:16" ht="15.75" customHeight="1">
      <c r="D867" s="2"/>
      <c r="E867" s="2"/>
      <c r="O867" s="2"/>
      <c r="P867" s="3"/>
    </row>
    <row r="868" spans="4:16" ht="15.75" customHeight="1">
      <c r="D868" s="2"/>
      <c r="E868" s="2"/>
      <c r="O868" s="2"/>
      <c r="P868" s="3"/>
    </row>
    <row r="869" spans="4:16" ht="15.75" customHeight="1">
      <c r="D869" s="2"/>
      <c r="E869" s="2"/>
      <c r="O869" s="2"/>
      <c r="P869" s="3"/>
    </row>
    <row r="870" spans="4:16" ht="15.75" customHeight="1">
      <c r="D870" s="2"/>
      <c r="E870" s="2"/>
      <c r="O870" s="2"/>
      <c r="P870" s="3"/>
    </row>
    <row r="871" spans="4:16" ht="15.75" customHeight="1">
      <c r="D871" s="2"/>
      <c r="E871" s="2"/>
      <c r="O871" s="2"/>
      <c r="P871" s="3"/>
    </row>
    <row r="872" spans="4:16" ht="15.75" customHeight="1">
      <c r="D872" s="2"/>
      <c r="E872" s="2"/>
      <c r="O872" s="2"/>
      <c r="P872" s="3"/>
    </row>
    <row r="873" spans="4:16" ht="15.75" customHeight="1">
      <c r="D873" s="2"/>
      <c r="E873" s="2"/>
      <c r="O873" s="2"/>
      <c r="P873" s="3"/>
    </row>
    <row r="874" spans="4:16" ht="15.75" customHeight="1">
      <c r="D874" s="2"/>
      <c r="E874" s="2"/>
      <c r="O874" s="2"/>
      <c r="P874" s="3"/>
    </row>
    <row r="875" spans="4:16" ht="15.75" customHeight="1">
      <c r="D875" s="2"/>
      <c r="E875" s="2"/>
      <c r="O875" s="2"/>
      <c r="P875" s="3"/>
    </row>
    <row r="876" spans="4:16" ht="15.75" customHeight="1">
      <c r="D876" s="2"/>
      <c r="E876" s="2"/>
      <c r="O876" s="2"/>
      <c r="P876" s="3"/>
    </row>
    <row r="877" spans="4:16" ht="15.75" customHeight="1">
      <c r="D877" s="2"/>
      <c r="E877" s="2"/>
      <c r="O877" s="2"/>
      <c r="P877" s="3"/>
    </row>
    <row r="878" spans="4:16" ht="15.75" customHeight="1">
      <c r="D878" s="2"/>
      <c r="E878" s="2"/>
      <c r="O878" s="2"/>
      <c r="P878" s="3"/>
    </row>
    <row r="879" spans="4:16" ht="15.75" customHeight="1">
      <c r="D879" s="2"/>
      <c r="E879" s="2"/>
      <c r="O879" s="2"/>
      <c r="P879" s="3"/>
    </row>
    <row r="880" spans="4:16" ht="15.75" customHeight="1">
      <c r="D880" s="2"/>
      <c r="E880" s="2"/>
      <c r="O880" s="2"/>
      <c r="P880" s="3"/>
    </row>
    <row r="881" spans="4:16" ht="15.75" customHeight="1">
      <c r="D881" s="2"/>
      <c r="E881" s="2"/>
      <c r="O881" s="2"/>
      <c r="P881" s="3"/>
    </row>
    <row r="882" spans="4:16" ht="15.75" customHeight="1">
      <c r="D882" s="2"/>
      <c r="E882" s="2"/>
      <c r="O882" s="2"/>
      <c r="P882" s="3"/>
    </row>
    <row r="883" spans="4:16" ht="15.75" customHeight="1">
      <c r="D883" s="2"/>
      <c r="E883" s="2"/>
      <c r="O883" s="2"/>
      <c r="P883" s="3"/>
    </row>
    <row r="884" spans="4:16" ht="15.75" customHeight="1">
      <c r="D884" s="2"/>
      <c r="E884" s="2"/>
      <c r="O884" s="2"/>
      <c r="P884" s="3"/>
    </row>
    <row r="885" spans="4:16" ht="15.75" customHeight="1">
      <c r="D885" s="2"/>
      <c r="E885" s="2"/>
      <c r="O885" s="2"/>
      <c r="P885" s="3"/>
    </row>
    <row r="886" spans="4:16" ht="15.75" customHeight="1">
      <c r="D886" s="2"/>
      <c r="E886" s="2"/>
      <c r="O886" s="2"/>
      <c r="P886" s="3"/>
    </row>
    <row r="887" spans="4:16" ht="15.75" customHeight="1">
      <c r="D887" s="2"/>
      <c r="E887" s="2"/>
      <c r="O887" s="2"/>
      <c r="P887" s="3"/>
    </row>
    <row r="888" spans="4:16" ht="15.75" customHeight="1">
      <c r="D888" s="2"/>
      <c r="E888" s="2"/>
      <c r="O888" s="2"/>
      <c r="P888" s="3"/>
    </row>
    <row r="889" spans="4:16" ht="15.75" customHeight="1">
      <c r="D889" s="2"/>
      <c r="E889" s="2"/>
      <c r="O889" s="2"/>
      <c r="P889" s="3"/>
    </row>
    <row r="890" spans="4:16" ht="15.75" customHeight="1">
      <c r="D890" s="2"/>
      <c r="E890" s="2"/>
      <c r="O890" s="2"/>
      <c r="P890" s="3"/>
    </row>
    <row r="891" spans="4:16" ht="15.75" customHeight="1">
      <c r="D891" s="2"/>
      <c r="E891" s="2"/>
      <c r="O891" s="2"/>
      <c r="P891" s="3"/>
    </row>
    <row r="892" spans="4:16" ht="15.75" customHeight="1">
      <c r="D892" s="2"/>
      <c r="E892" s="2"/>
      <c r="O892" s="2"/>
      <c r="P892" s="3"/>
    </row>
    <row r="893" spans="4:16" ht="15.75" customHeight="1">
      <c r="D893" s="2"/>
      <c r="E893" s="2"/>
      <c r="O893" s="2"/>
      <c r="P893" s="3"/>
    </row>
    <row r="894" spans="4:16" ht="15.75" customHeight="1">
      <c r="D894" s="2"/>
      <c r="E894" s="2"/>
      <c r="O894" s="2"/>
      <c r="P894" s="3"/>
    </row>
    <row r="895" spans="4:16" ht="15.75" customHeight="1">
      <c r="D895" s="2"/>
      <c r="E895" s="2"/>
      <c r="O895" s="2"/>
      <c r="P895" s="3"/>
    </row>
    <row r="896" spans="4:16" ht="15.75" customHeight="1">
      <c r="D896" s="2"/>
      <c r="E896" s="2"/>
      <c r="O896" s="2"/>
      <c r="P896" s="3"/>
    </row>
    <row r="897" spans="4:16" ht="15.75" customHeight="1">
      <c r="D897" s="2"/>
      <c r="E897" s="2"/>
      <c r="O897" s="2"/>
      <c r="P897" s="3"/>
    </row>
    <row r="898" spans="4:16" ht="15.75" customHeight="1">
      <c r="D898" s="2"/>
      <c r="E898" s="2"/>
      <c r="O898" s="2"/>
      <c r="P898" s="3"/>
    </row>
    <row r="899" spans="4:16" ht="15.75" customHeight="1">
      <c r="D899" s="2"/>
      <c r="E899" s="2"/>
      <c r="O899" s="2"/>
      <c r="P899" s="3"/>
    </row>
    <row r="900" spans="4:16" ht="15.75" customHeight="1">
      <c r="D900" s="2"/>
      <c r="E900" s="2"/>
      <c r="O900" s="2"/>
      <c r="P900" s="3"/>
    </row>
    <row r="901" spans="4:16" ht="15.75" customHeight="1">
      <c r="D901" s="2"/>
      <c r="E901" s="2"/>
      <c r="O901" s="2"/>
      <c r="P901" s="3"/>
    </row>
    <row r="902" spans="4:16" ht="15.75" customHeight="1">
      <c r="D902" s="2"/>
      <c r="E902" s="2"/>
      <c r="O902" s="2"/>
      <c r="P902" s="3"/>
    </row>
    <row r="903" spans="4:16" ht="15.75" customHeight="1">
      <c r="D903" s="2"/>
      <c r="E903" s="2"/>
      <c r="O903" s="2"/>
      <c r="P903" s="3"/>
    </row>
    <row r="904" spans="4:16" ht="15.75" customHeight="1">
      <c r="D904" s="2"/>
      <c r="E904" s="2"/>
      <c r="O904" s="2"/>
      <c r="P904" s="3"/>
    </row>
    <row r="905" spans="4:16" ht="15.75" customHeight="1">
      <c r="D905" s="2"/>
      <c r="E905" s="2"/>
      <c r="O905" s="2"/>
      <c r="P905" s="3"/>
    </row>
    <row r="906" spans="4:16" ht="15.75" customHeight="1">
      <c r="D906" s="2"/>
      <c r="E906" s="2"/>
      <c r="O906" s="2"/>
      <c r="P906" s="3"/>
    </row>
    <row r="907" spans="4:16" ht="15.75" customHeight="1">
      <c r="D907" s="2"/>
      <c r="E907" s="2"/>
      <c r="O907" s="2"/>
      <c r="P907" s="3"/>
    </row>
    <row r="908" spans="4:16" ht="15.75" customHeight="1">
      <c r="D908" s="2"/>
      <c r="E908" s="2"/>
      <c r="O908" s="2"/>
      <c r="P908" s="3"/>
    </row>
    <row r="909" spans="4:16" ht="15.75" customHeight="1">
      <c r="D909" s="2"/>
      <c r="E909" s="2"/>
      <c r="O909" s="2"/>
      <c r="P909" s="3"/>
    </row>
    <row r="910" spans="4:16" ht="15.75" customHeight="1">
      <c r="D910" s="2"/>
      <c r="E910" s="2"/>
      <c r="O910" s="2"/>
      <c r="P910" s="3"/>
    </row>
    <row r="911" spans="4:16" ht="15.75" customHeight="1">
      <c r="D911" s="2"/>
      <c r="E911" s="2"/>
      <c r="O911" s="2"/>
      <c r="P911" s="3"/>
    </row>
    <row r="912" spans="4:16" ht="15.75" customHeight="1">
      <c r="D912" s="2"/>
      <c r="E912" s="2"/>
      <c r="O912" s="2"/>
      <c r="P912" s="3"/>
    </row>
    <row r="913" spans="4:16" ht="15.75" customHeight="1">
      <c r="D913" s="2"/>
      <c r="E913" s="2"/>
      <c r="O913" s="2"/>
      <c r="P913" s="3"/>
    </row>
    <row r="914" spans="4:16" ht="15.75" customHeight="1">
      <c r="D914" s="2"/>
      <c r="E914" s="2"/>
      <c r="O914" s="2"/>
      <c r="P914" s="3"/>
    </row>
    <row r="915" spans="4:16" ht="15.75" customHeight="1">
      <c r="D915" s="2"/>
      <c r="E915" s="2"/>
      <c r="O915" s="2"/>
      <c r="P915" s="3"/>
    </row>
    <row r="916" spans="4:16" ht="15.75" customHeight="1">
      <c r="D916" s="2"/>
      <c r="E916" s="2"/>
      <c r="O916" s="2"/>
      <c r="P916" s="3"/>
    </row>
    <row r="917" spans="4:16" ht="15.75" customHeight="1">
      <c r="D917" s="2"/>
      <c r="E917" s="2"/>
      <c r="O917" s="2"/>
      <c r="P917" s="3"/>
    </row>
    <row r="918" spans="4:16" ht="15.75" customHeight="1">
      <c r="D918" s="2"/>
      <c r="E918" s="2"/>
      <c r="O918" s="2"/>
      <c r="P918" s="3"/>
    </row>
    <row r="919" spans="4:16" ht="15.75" customHeight="1">
      <c r="D919" s="2"/>
      <c r="E919" s="2"/>
      <c r="O919" s="2"/>
      <c r="P919" s="3"/>
    </row>
    <row r="920" spans="4:16" ht="15.75" customHeight="1">
      <c r="D920" s="2"/>
      <c r="E920" s="2"/>
      <c r="O920" s="2"/>
      <c r="P920" s="3"/>
    </row>
    <row r="921" spans="4:16" ht="15.75" customHeight="1">
      <c r="D921" s="2"/>
      <c r="E921" s="2"/>
      <c r="O921" s="2"/>
      <c r="P921" s="3"/>
    </row>
    <row r="922" spans="4:16" ht="15.75" customHeight="1">
      <c r="D922" s="2"/>
      <c r="E922" s="2"/>
      <c r="O922" s="2"/>
      <c r="P922" s="3"/>
    </row>
    <row r="923" spans="4:16" ht="15.75" customHeight="1">
      <c r="D923" s="2"/>
      <c r="E923" s="2"/>
      <c r="O923" s="2"/>
      <c r="P923" s="3"/>
    </row>
    <row r="924" spans="4:16" ht="15.75" customHeight="1">
      <c r="D924" s="2"/>
      <c r="E924" s="2"/>
      <c r="O924" s="2"/>
      <c r="P924" s="3"/>
    </row>
    <row r="925" spans="4:16" ht="15.75" customHeight="1">
      <c r="D925" s="2"/>
      <c r="E925" s="2"/>
      <c r="O925" s="2"/>
      <c r="P925" s="3"/>
    </row>
    <row r="926" spans="4:16" ht="15.75" customHeight="1">
      <c r="D926" s="2"/>
      <c r="E926" s="2"/>
      <c r="O926" s="2"/>
      <c r="P926" s="3"/>
    </row>
    <row r="927" spans="4:16" ht="15.75" customHeight="1">
      <c r="D927" s="2"/>
      <c r="E927" s="2"/>
      <c r="O927" s="2"/>
      <c r="P927" s="3"/>
    </row>
    <row r="928" spans="4:16" ht="15.75" customHeight="1">
      <c r="D928" s="2"/>
      <c r="E928" s="2"/>
      <c r="O928" s="2"/>
      <c r="P928" s="3"/>
    </row>
    <row r="929" spans="4:16" ht="15.75" customHeight="1">
      <c r="D929" s="2"/>
      <c r="E929" s="2"/>
      <c r="O929" s="2"/>
      <c r="P929" s="3"/>
    </row>
    <row r="930" spans="4:16" ht="15.75" customHeight="1">
      <c r="D930" s="2"/>
      <c r="E930" s="2"/>
      <c r="O930" s="2"/>
      <c r="P930" s="3"/>
    </row>
    <row r="931" spans="4:16" ht="15.75" customHeight="1">
      <c r="D931" s="2"/>
      <c r="E931" s="2"/>
      <c r="O931" s="2"/>
      <c r="P931" s="3"/>
    </row>
    <row r="932" spans="4:16" ht="15.75" customHeight="1">
      <c r="D932" s="2"/>
      <c r="E932" s="2"/>
      <c r="O932" s="2"/>
      <c r="P932" s="3"/>
    </row>
    <row r="933" spans="4:16" ht="15.75" customHeight="1">
      <c r="D933" s="2"/>
      <c r="E933" s="2"/>
      <c r="O933" s="2"/>
      <c r="P933" s="3"/>
    </row>
    <row r="934" spans="4:16" ht="15.75" customHeight="1">
      <c r="D934" s="2"/>
      <c r="E934" s="2"/>
      <c r="O934" s="2"/>
      <c r="P934" s="3"/>
    </row>
    <row r="935" spans="4:16" ht="15.75" customHeight="1">
      <c r="D935" s="2"/>
      <c r="E935" s="2"/>
      <c r="O935" s="2"/>
      <c r="P935" s="3"/>
    </row>
    <row r="936" spans="4:16" ht="15.75" customHeight="1">
      <c r="D936" s="2"/>
      <c r="E936" s="2"/>
      <c r="O936" s="2"/>
      <c r="P936" s="3"/>
    </row>
    <row r="937" spans="4:16" ht="15.75" customHeight="1">
      <c r="D937" s="2"/>
      <c r="E937" s="2"/>
      <c r="O937" s="2"/>
      <c r="P937" s="3"/>
    </row>
    <row r="938" spans="4:16" ht="15.75" customHeight="1">
      <c r="D938" s="2"/>
      <c r="E938" s="2"/>
      <c r="O938" s="2"/>
      <c r="P938" s="3"/>
    </row>
    <row r="939" spans="4:16" ht="15.75" customHeight="1">
      <c r="D939" s="2"/>
      <c r="E939" s="2"/>
      <c r="O939" s="2"/>
      <c r="P939" s="3"/>
    </row>
    <row r="940" spans="4:16" ht="15.75" customHeight="1">
      <c r="D940" s="2"/>
      <c r="E940" s="2"/>
      <c r="O940" s="2"/>
      <c r="P940" s="3"/>
    </row>
    <row r="941" spans="4:16" ht="15.75" customHeight="1">
      <c r="D941" s="2"/>
      <c r="E941" s="2"/>
      <c r="O941" s="2"/>
      <c r="P941" s="3"/>
    </row>
    <row r="942" spans="4:16" ht="15.75" customHeight="1">
      <c r="D942" s="2"/>
      <c r="E942" s="2"/>
      <c r="O942" s="2"/>
      <c r="P942" s="3"/>
    </row>
    <row r="943" spans="4:16" ht="15.75" customHeight="1">
      <c r="D943" s="2"/>
      <c r="E943" s="2"/>
      <c r="O943" s="2"/>
      <c r="P943" s="3"/>
    </row>
    <row r="944" spans="4:16" ht="15.75" customHeight="1">
      <c r="D944" s="2"/>
      <c r="E944" s="2"/>
      <c r="O944" s="2"/>
      <c r="P944" s="3"/>
    </row>
    <row r="945" spans="4:16" ht="15.75" customHeight="1">
      <c r="D945" s="2"/>
      <c r="E945" s="2"/>
      <c r="O945" s="2"/>
      <c r="P945" s="3"/>
    </row>
    <row r="946" spans="4:16" ht="15.75" customHeight="1">
      <c r="D946" s="2"/>
      <c r="E946" s="2"/>
      <c r="O946" s="2"/>
      <c r="P946" s="3"/>
    </row>
    <row r="947" spans="4:16" ht="15.75" customHeight="1">
      <c r="D947" s="2"/>
      <c r="E947" s="2"/>
      <c r="O947" s="2"/>
      <c r="P947" s="3"/>
    </row>
    <row r="948" spans="4:16" ht="15.75" customHeight="1">
      <c r="D948" s="2"/>
      <c r="E948" s="2"/>
      <c r="O948" s="2"/>
      <c r="P948" s="3"/>
    </row>
    <row r="949" spans="4:16" ht="15.75" customHeight="1">
      <c r="D949" s="2"/>
      <c r="E949" s="2"/>
      <c r="O949" s="2"/>
      <c r="P949" s="3"/>
    </row>
    <row r="950" spans="4:16" ht="15.75" customHeight="1">
      <c r="D950" s="2"/>
      <c r="E950" s="2"/>
      <c r="O950" s="2"/>
      <c r="P950" s="3"/>
    </row>
    <row r="951" spans="4:16" ht="15.75" customHeight="1">
      <c r="D951" s="2"/>
      <c r="E951" s="2"/>
      <c r="O951" s="2"/>
      <c r="P951" s="3"/>
    </row>
    <row r="952" spans="4:16" ht="15.75" customHeight="1">
      <c r="D952" s="2"/>
      <c r="E952" s="2"/>
      <c r="O952" s="2"/>
      <c r="P952" s="3"/>
    </row>
    <row r="953" spans="4:16" ht="15.75" customHeight="1">
      <c r="D953" s="2"/>
      <c r="E953" s="2"/>
      <c r="O953" s="2"/>
      <c r="P953" s="3"/>
    </row>
    <row r="954" spans="4:16" ht="15.75" customHeight="1">
      <c r="D954" s="2"/>
      <c r="E954" s="2"/>
      <c r="O954" s="2"/>
      <c r="P954" s="3"/>
    </row>
    <row r="955" spans="4:16" ht="15.75" customHeight="1">
      <c r="D955" s="2"/>
      <c r="E955" s="2"/>
      <c r="O955" s="2"/>
      <c r="P955" s="3"/>
    </row>
    <row r="956" spans="4:16" ht="15.75" customHeight="1">
      <c r="D956" s="2"/>
      <c r="E956" s="2"/>
      <c r="O956" s="2"/>
      <c r="P956" s="3"/>
    </row>
    <row r="957" spans="4:16" ht="15.75" customHeight="1">
      <c r="D957" s="2"/>
      <c r="E957" s="2"/>
      <c r="O957" s="2"/>
      <c r="P957" s="3"/>
    </row>
    <row r="958" spans="4:16" ht="15.75" customHeight="1">
      <c r="D958" s="2"/>
      <c r="E958" s="2"/>
      <c r="O958" s="2"/>
      <c r="P958" s="3"/>
    </row>
    <row r="959" spans="4:16" ht="15.75" customHeight="1">
      <c r="D959" s="2"/>
      <c r="E959" s="2"/>
      <c r="O959" s="2"/>
      <c r="P959" s="3"/>
    </row>
    <row r="960" spans="4:16" ht="15.75" customHeight="1">
      <c r="D960" s="2"/>
      <c r="E960" s="2"/>
      <c r="O960" s="2"/>
      <c r="P960" s="3"/>
    </row>
    <row r="961" spans="4:16" ht="15.75" customHeight="1">
      <c r="D961" s="2"/>
      <c r="E961" s="2"/>
      <c r="O961" s="2"/>
      <c r="P961" s="3"/>
    </row>
    <row r="962" spans="4:16" ht="15.75" customHeight="1">
      <c r="D962" s="2"/>
      <c r="E962" s="2"/>
      <c r="O962" s="2"/>
      <c r="P962" s="3"/>
    </row>
    <row r="963" spans="4:16" ht="15.75" customHeight="1">
      <c r="D963" s="2"/>
      <c r="E963" s="2"/>
      <c r="O963" s="2"/>
      <c r="P963" s="3"/>
    </row>
    <row r="964" spans="4:16" ht="15.75" customHeight="1">
      <c r="D964" s="2"/>
      <c r="E964" s="2"/>
      <c r="O964" s="2"/>
      <c r="P964" s="3"/>
    </row>
    <row r="965" spans="4:16" ht="15.75" customHeight="1">
      <c r="D965" s="2"/>
      <c r="E965" s="2"/>
      <c r="O965" s="2"/>
      <c r="P965" s="3"/>
    </row>
    <row r="966" spans="4:16" ht="15.75" customHeight="1">
      <c r="D966" s="2"/>
      <c r="E966" s="2"/>
      <c r="O966" s="2"/>
      <c r="P966" s="3"/>
    </row>
    <row r="967" spans="4:16" ht="15.75" customHeight="1">
      <c r="D967" s="2"/>
      <c r="E967" s="2"/>
      <c r="O967" s="2"/>
      <c r="P967" s="3"/>
    </row>
    <row r="968" spans="4:16" ht="15.75" customHeight="1">
      <c r="D968" s="2"/>
      <c r="E968" s="2"/>
      <c r="O968" s="2"/>
      <c r="P968" s="3"/>
    </row>
    <row r="969" spans="4:16" ht="15.75" customHeight="1">
      <c r="D969" s="2"/>
      <c r="E969" s="2"/>
      <c r="O969" s="2"/>
      <c r="P969" s="3"/>
    </row>
    <row r="970" spans="4:16" ht="15.75" customHeight="1">
      <c r="D970" s="2"/>
      <c r="E970" s="2"/>
      <c r="O970" s="2"/>
      <c r="P970" s="3"/>
    </row>
    <row r="971" spans="4:16" ht="15.75" customHeight="1">
      <c r="D971" s="2"/>
      <c r="E971" s="2"/>
      <c r="O971" s="2"/>
      <c r="P971" s="3"/>
    </row>
    <row r="972" spans="4:16" ht="15.75" customHeight="1">
      <c r="D972" s="2"/>
      <c r="E972" s="2"/>
      <c r="O972" s="2"/>
      <c r="P972" s="3"/>
    </row>
    <row r="973" spans="4:16" ht="15.75" customHeight="1">
      <c r="D973" s="2"/>
      <c r="E973" s="2"/>
      <c r="O973" s="2"/>
      <c r="P973" s="3"/>
    </row>
    <row r="974" spans="4:16" ht="15.75" customHeight="1">
      <c r="D974" s="2"/>
      <c r="E974" s="2"/>
      <c r="O974" s="2"/>
      <c r="P974" s="3"/>
    </row>
    <row r="975" spans="4:16" ht="15.75" customHeight="1">
      <c r="D975" s="2"/>
      <c r="E975" s="2"/>
      <c r="O975" s="2"/>
      <c r="P975" s="3"/>
    </row>
    <row r="976" spans="4:16" ht="15.75" customHeight="1">
      <c r="D976" s="2"/>
      <c r="E976" s="2"/>
      <c r="O976" s="2"/>
      <c r="P976" s="3"/>
    </row>
    <row r="977" spans="4:16" ht="15.75" customHeight="1">
      <c r="D977" s="2"/>
      <c r="E977" s="2"/>
      <c r="O977" s="2"/>
      <c r="P977" s="3"/>
    </row>
    <row r="978" spans="4:16" ht="15.75" customHeight="1">
      <c r="D978" s="2"/>
      <c r="E978" s="2"/>
      <c r="O978" s="2"/>
      <c r="P978" s="3"/>
    </row>
    <row r="979" spans="4:16" ht="15.75" customHeight="1">
      <c r="D979" s="2"/>
      <c r="E979" s="2"/>
      <c r="O979" s="2"/>
      <c r="P979" s="3"/>
    </row>
    <row r="980" spans="4:16" ht="15.75" customHeight="1">
      <c r="D980" s="2"/>
      <c r="E980" s="2"/>
      <c r="O980" s="2"/>
      <c r="P980" s="3"/>
    </row>
    <row r="981" spans="4:16" ht="15.75" customHeight="1">
      <c r="D981" s="2"/>
      <c r="E981" s="2"/>
      <c r="O981" s="2"/>
      <c r="P981" s="3"/>
    </row>
    <row r="982" spans="4:16" ht="15.75" customHeight="1">
      <c r="D982" s="2"/>
      <c r="E982" s="2"/>
      <c r="O982" s="2"/>
      <c r="P982" s="3"/>
    </row>
    <row r="983" spans="4:16" ht="15.75" customHeight="1">
      <c r="D983" s="2"/>
      <c r="E983" s="2"/>
      <c r="O983" s="2"/>
      <c r="P983" s="3"/>
    </row>
    <row r="984" spans="4:16" ht="15.75" customHeight="1">
      <c r="D984" s="2"/>
      <c r="E984" s="2"/>
      <c r="O984" s="2"/>
      <c r="P984" s="3"/>
    </row>
    <row r="985" spans="4:16" ht="15.75" customHeight="1">
      <c r="D985" s="2"/>
      <c r="E985" s="2"/>
      <c r="O985" s="2"/>
      <c r="P985" s="3"/>
    </row>
    <row r="986" spans="4:16" ht="15.75" customHeight="1">
      <c r="D986" s="2"/>
      <c r="E986" s="2"/>
      <c r="O986" s="2"/>
      <c r="P986" s="3"/>
    </row>
    <row r="987" spans="4:16" ht="15.75" customHeight="1">
      <c r="D987" s="2"/>
      <c r="E987" s="2"/>
      <c r="O987" s="2"/>
      <c r="P987" s="3"/>
    </row>
    <row r="988" spans="4:16" ht="15.75" customHeight="1">
      <c r="D988" s="2"/>
      <c r="E988" s="2"/>
      <c r="O988" s="2"/>
      <c r="P988" s="3"/>
    </row>
    <row r="989" spans="4:16" ht="15.75" customHeight="1">
      <c r="D989" s="2"/>
      <c r="E989" s="2"/>
      <c r="O989" s="2"/>
      <c r="P989" s="3"/>
    </row>
    <row r="990" spans="4:16" ht="15.75" customHeight="1">
      <c r="D990" s="2"/>
      <c r="E990" s="2"/>
      <c r="O990" s="2"/>
      <c r="P990" s="3"/>
    </row>
    <row r="991" spans="4:16" ht="15.75" customHeight="1">
      <c r="D991" s="2"/>
      <c r="E991" s="2"/>
      <c r="O991" s="2"/>
      <c r="P991" s="3"/>
    </row>
    <row r="992" spans="4:16" ht="15.75" customHeight="1">
      <c r="D992" s="2"/>
      <c r="E992" s="2"/>
      <c r="O992" s="2"/>
      <c r="P992" s="3"/>
    </row>
    <row r="993" spans="4:16" ht="15.75" customHeight="1">
      <c r="D993" s="2"/>
      <c r="E993" s="2"/>
      <c r="O993" s="2"/>
      <c r="P993" s="3"/>
    </row>
    <row r="994" spans="4:16" ht="15.75" customHeight="1">
      <c r="D994" s="2"/>
      <c r="E994" s="2"/>
      <c r="O994" s="2"/>
      <c r="P994" s="3"/>
    </row>
    <row r="995" spans="4:16" ht="15.75" customHeight="1">
      <c r="D995" s="2"/>
      <c r="E995" s="2"/>
      <c r="O995" s="2"/>
      <c r="P995" s="3"/>
    </row>
    <row r="996" spans="4:16" ht="15.75" customHeight="1">
      <c r="D996" s="2"/>
      <c r="E996" s="2"/>
      <c r="O996" s="2"/>
      <c r="P996" s="3"/>
    </row>
    <row r="997" spans="4:16" ht="15.75" customHeight="1">
      <c r="D997" s="2"/>
      <c r="E997" s="2"/>
      <c r="O997" s="2"/>
      <c r="P997" s="3"/>
    </row>
    <row r="998" spans="4:16" ht="15.75" customHeight="1">
      <c r="D998" s="2"/>
      <c r="E998" s="2"/>
      <c r="O998" s="2"/>
      <c r="P998" s="3"/>
    </row>
    <row r="999" spans="4:16" ht="15.75" customHeight="1">
      <c r="D999" s="2"/>
      <c r="E999" s="2"/>
      <c r="O999" s="2"/>
      <c r="P999" s="3"/>
    </row>
    <row r="1000" spans="4:16" ht="15.75" customHeight="1">
      <c r="D1000" s="2"/>
      <c r="E1000" s="2"/>
      <c r="O1000" s="2"/>
      <c r="P1000" s="3"/>
    </row>
    <row r="1001" spans="4:16" ht="15.75" customHeight="1">
      <c r="D1001" s="2"/>
      <c r="E1001" s="2"/>
      <c r="O1001" s="2"/>
      <c r="P1001" s="3"/>
    </row>
    <row r="1002" spans="4:16" ht="15.75" customHeight="1">
      <c r="D1002" s="2"/>
      <c r="E1002" s="2"/>
      <c r="O1002" s="2"/>
      <c r="P1002" s="3"/>
    </row>
    <row r="1003" spans="4:16" ht="15.75" customHeight="1">
      <c r="D1003" s="2"/>
      <c r="E1003" s="2"/>
      <c r="O1003" s="2"/>
      <c r="P1003" s="3"/>
    </row>
    <row r="1004" spans="4:16" ht="15.75" customHeight="1">
      <c r="D1004" s="2"/>
      <c r="E1004" s="2"/>
      <c r="O1004" s="2"/>
      <c r="P1004" s="3"/>
    </row>
    <row r="1005" spans="4:16" ht="15.75" customHeight="1">
      <c r="D1005" s="2"/>
      <c r="E1005" s="2"/>
      <c r="O1005" s="2"/>
      <c r="P1005" s="3"/>
    </row>
    <row r="1006" spans="4:16" ht="15.75" customHeight="1">
      <c r="D1006" s="2"/>
      <c r="E1006" s="2"/>
      <c r="O1006" s="2"/>
      <c r="P1006" s="3"/>
    </row>
    <row r="1007" spans="4:16" ht="15.75" customHeight="1">
      <c r="D1007" s="2"/>
      <c r="E1007" s="2"/>
      <c r="O1007" s="2"/>
      <c r="P1007" s="3"/>
    </row>
  </sheetData>
  <mergeCells count="7">
    <mergeCell ref="A58:S58"/>
    <mergeCell ref="A1:R1"/>
    <mergeCell ref="B34:C34"/>
    <mergeCell ref="B33:C33"/>
    <mergeCell ref="B44:C44"/>
    <mergeCell ref="B43:C43"/>
    <mergeCell ref="A57:R57"/>
  </mergeCells>
  <phoneticPr fontId="7" type="noConversion"/>
  <pageMargins left="0.7" right="0.7" top="0.75" bottom="0.75" header="0" footer="0"/>
  <pageSetup scale="67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 Family</dc:creator>
  <cp:lastModifiedBy>LAURIE CLARK</cp:lastModifiedBy>
  <cp:lastPrinted>2018-08-31T16:45:37Z</cp:lastPrinted>
  <dcterms:created xsi:type="dcterms:W3CDTF">2018-07-30T12:56:13Z</dcterms:created>
  <dcterms:modified xsi:type="dcterms:W3CDTF">2018-09-19T16:05:13Z</dcterms:modified>
</cp:coreProperties>
</file>